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1. FINANCIJE JU\PRORAČUN 2025\I. IZMJENE I DOPUNE FP ZA 2025\"/>
    </mc:Choice>
  </mc:AlternateContent>
  <xr:revisionPtr revIDLastSave="0" documentId="13_ncr:1_{4C83F3FC-C265-448B-B2D4-9BBCFC48D2A7}" xr6:coauthVersionLast="47" xr6:coauthVersionMax="47" xr10:uidLastSave="{00000000-0000-0000-0000-000000000000}"/>
  <bookViews>
    <workbookView xWindow="7020" yWindow="300" windowWidth="15405" windowHeight="10770" xr2:uid="{00000000-000D-0000-FFFF-FFFF00000000}"/>
  </bookViews>
  <sheets>
    <sheet name="Sažetak" sheetId="8" r:id="rId1"/>
    <sheet name="Račun prihoda i rashoda" sheetId="3" r:id="rId2"/>
    <sheet name="Rashodi po funkcijskoj" sheetId="12" r:id="rId3"/>
    <sheet name="Račun financiranja" sheetId="6" r:id="rId4"/>
    <sheet name="Posebni dio" sheetId="10" r:id="rId5"/>
  </sheets>
  <definedNames>
    <definedName name="_xlnm.Print_Titles" localSheetId="4">'Posebni dio'!$7:$9</definedName>
    <definedName name="_xlnm.Print_Titles" localSheetId="2">'Rashodi po funkcijskoj'!$3:$3</definedName>
    <definedName name="_xlnm.Print_Area" localSheetId="4">'Posebni dio'!$A$1:$E$103</definedName>
    <definedName name="_xlnm.Print_Area" localSheetId="3">'Račun financiranja'!$A$1:$E$34</definedName>
    <definedName name="_xlnm.Print_Area" localSheetId="1">'Račun prihoda i rashoda'!$A$1:$E$48</definedName>
    <definedName name="_xlnm.Print_Area" localSheetId="2">'Rashodi po funkcijskoj'!$A$1:$E$7</definedName>
    <definedName name="_xlnm.Print_Area" localSheetId="0">Sažetak!$A$1:$E$41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8" l="1"/>
  <c r="C38" i="8"/>
  <c r="C39" i="8" l="1"/>
  <c r="E17" i="8" l="1"/>
  <c r="E18" i="8"/>
  <c r="E20" i="8"/>
  <c r="E21" i="8"/>
  <c r="E22" i="8"/>
  <c r="B23" i="8"/>
  <c r="C23" i="8"/>
  <c r="D23" i="8"/>
  <c r="B26" i="8"/>
  <c r="C26" i="8"/>
  <c r="D26" i="8"/>
  <c r="B27" i="8"/>
  <c r="C27" i="8"/>
  <c r="D27" i="8"/>
  <c r="C22" i="6"/>
  <c r="D22" i="6"/>
  <c r="E22" i="6"/>
  <c r="B22" i="6"/>
  <c r="C6" i="6"/>
  <c r="D6" i="6"/>
  <c r="E6" i="6"/>
  <c r="B6" i="6"/>
  <c r="C3" i="12" l="1"/>
  <c r="D3" i="12"/>
  <c r="E3" i="12"/>
  <c r="B3" i="12"/>
  <c r="C28" i="8" l="1"/>
  <c r="D39" i="8"/>
  <c r="B28" i="8"/>
  <c r="B39" i="8"/>
  <c r="D28" i="8"/>
  <c r="E38" i="8" l="1"/>
  <c r="E39" i="8"/>
  <c r="B40" i="8"/>
  <c r="C40" i="8"/>
  <c r="D40" i="8"/>
</calcChain>
</file>

<file path=xl/sharedStrings.xml><?xml version="1.0" encoding="utf-8"?>
<sst xmlns="http://schemas.openxmlformats.org/spreadsheetml/2006/main" count="228" uniqueCount="129">
  <si>
    <t>PRIHODI UKUPNO</t>
  </si>
  <si>
    <t>RASHODI UKUPNO</t>
  </si>
  <si>
    <t>NETO FINANCIRANJE</t>
  </si>
  <si>
    <t>VIŠAK / MANJAK + NETO FINANCIRANJE</t>
  </si>
  <si>
    <t xml:space="preserve">A. RAČUN PRIHODA I RASHODA </t>
  </si>
  <si>
    <t>B. RAČUN FINANCIRANJA</t>
  </si>
  <si>
    <t>II. POSEBNI DIO</t>
  </si>
  <si>
    <t>I. OPĆI DIO</t>
  </si>
  <si>
    <t>Članak 1.</t>
  </si>
  <si>
    <t>Opis</t>
  </si>
  <si>
    <t>Indeks
%</t>
  </si>
  <si>
    <t>6 Prihodi poslovanja</t>
  </si>
  <si>
    <t>7 Prihodi od prodaje nefinancijske imovine</t>
  </si>
  <si>
    <t>3 Rashodi poslovanja</t>
  </si>
  <si>
    <t>4 Rashodi za nabavu nefinancijske imovine</t>
  </si>
  <si>
    <t>RAZLIKA - VIŠAK/MANJAK</t>
  </si>
  <si>
    <t>8 Primici od financijske imovine i zaduživanja</t>
  </si>
  <si>
    <t>5 Izdaci za financijsku imovinu i otplate zajmova</t>
  </si>
  <si>
    <t>MANJAK PRIHODA za pokriće (preneseni)</t>
  </si>
  <si>
    <t>VIŠAK PRIHODA za raspodjelu (preneseni)</t>
  </si>
  <si>
    <t>D. PRORAČUN UKUPNO</t>
  </si>
  <si>
    <t>PRIHODI I PRIMICI s prenesenim viškom/manjkom</t>
  </si>
  <si>
    <t>RASHODI I IZDACI</t>
  </si>
  <si>
    <t>SAŽETAK RAČUNA PRIHODA I RASHODA I RAČUNA FINANCIRANJA</t>
  </si>
  <si>
    <t>A. SAŽETAK RAČUNA PRIHODA I RASHODA</t>
  </si>
  <si>
    <t>B. SAŽETAK RAČUNA FINANCIRANJA</t>
  </si>
  <si>
    <t>PRIMICI PREMA EKONOMSKOJ KLASIFIKACIJI I IZVORIMA FINANCIRANJA</t>
  </si>
  <si>
    <t>IZDACI PREMA EKONOMSKOJ KLASIFIKACIJI I IZVORIMA FINANCIRANJA</t>
  </si>
  <si>
    <t>Izvor: 11 Opći prihodi i primici</t>
  </si>
  <si>
    <t>Izvor: 44 Decentralizirana sredstva</t>
  </si>
  <si>
    <t>63 Pomoći iz inozemstva i od subjekata unutar općeg proračuna</t>
  </si>
  <si>
    <t>Izvor: 51 Pomoći EU</t>
  </si>
  <si>
    <t>Izvor: 52 Ostale pomoći</t>
  </si>
  <si>
    <t>64 Prihodi od imovine</t>
  </si>
  <si>
    <t>Izvor: 43 Ostali prihodi za posebne namjene</t>
  </si>
  <si>
    <t>66 Prihodi od prodaje proizvoda i robe te pruženih usluga i prihodi od donacija te povrati po protestiranim jamstvima</t>
  </si>
  <si>
    <t>Izvor: 31 Vlastiti prihodi</t>
  </si>
  <si>
    <t>SVEUKUPNO PRIHODI</t>
  </si>
  <si>
    <t>31 Rashodi za zaposlene</t>
  </si>
  <si>
    <t>32 Materijalni rashodi</t>
  </si>
  <si>
    <t>34 Financijski rashodi</t>
  </si>
  <si>
    <t>41 Rashodi za nabavu neproizvedene dugotrajne imovine</t>
  </si>
  <si>
    <t>42 Rashodi za nabavu proizvedene dugotrajne imovine</t>
  </si>
  <si>
    <t>Izvor: 81 Namjenski primici od zaduživanja</t>
  </si>
  <si>
    <t>SVEUKUPNO RASHODI</t>
  </si>
  <si>
    <t xml:space="preserve">RASHODI PREMA FUNKCIJSKOJ KLASIFIKACIJI </t>
  </si>
  <si>
    <t>81 Primljeni povrati glavnica danih zajmova i depozita</t>
  </si>
  <si>
    <t>83 Primici od prodaje dionica i udjela u glavnici</t>
  </si>
  <si>
    <t>84 Primici od zaduživanja</t>
  </si>
  <si>
    <t>SVEUKUPNO PRIMICI</t>
  </si>
  <si>
    <t>53 Izdaci za dionice i udjele u glavnici</t>
  </si>
  <si>
    <t>54 Izdaci za otplatu glavnice primljenih kredita i zajmova</t>
  </si>
  <si>
    <t>SVEUKUPNO IZDACI</t>
  </si>
  <si>
    <t>Članak 2.</t>
  </si>
  <si>
    <t>67 Prihodi iz nadležnog proračuna i od HZZO-a temeljem ugovornih obveza</t>
  </si>
  <si>
    <t>Članak 3.</t>
  </si>
  <si>
    <t>UKUPAN DONOS VIŠKA/MANJKA IZ PRETHODNIH GODINA**</t>
  </si>
  <si>
    <t xml:space="preserve">VIŠAK/MANJAK IZ PRETHODNIH GODINA KOJI ĆE SE POKRITI/RASPOREDITI U PRORAČUNSKOM RAZDOBLJU </t>
  </si>
  <si>
    <t>** Napomena: Redak UKUPAN DONOS VIŠKA/MANJKA IZ PRETHODNIH GODINA služi kao informacija i ne uzima se u obzir kod uravnoteženja proračuna, već se proračun uravnotežuje retkom VIŠAK/MANJAK IZ PRETHODNIH GODINA KOJI ĆE SE POKRITI/RASPOREDITI U PRORAČUNSKOM RAZDOBLJU</t>
  </si>
  <si>
    <t>Povećenje/
smanjenje</t>
  </si>
  <si>
    <t>5(4/2)</t>
  </si>
  <si>
    <t xml:space="preserve">C. PRENESENI VIŠAK ILI PRENESENI MANJAK PRIHODA NAD RASHODIMA </t>
  </si>
  <si>
    <t>Program: 1140 PROGRAMI EUROPSKIH POSLOVA</t>
  </si>
  <si>
    <t>T114058 LIFE RESTORE for MDD</t>
  </si>
  <si>
    <t>A. RAČUN PRIHODA I RASHODA</t>
  </si>
  <si>
    <t>SVEUKUPNO</t>
  </si>
  <si>
    <t>Funk. klas: 04 Ekonomski poslovi</t>
  </si>
  <si>
    <t>68 Kazne, upravne mjere i ostali prihodi</t>
  </si>
  <si>
    <t>36 Pomoći dane u inozemstvo i unutar općeg proračuna</t>
  </si>
  <si>
    <t>047 Ostale industrije</t>
  </si>
  <si>
    <t xml:space="preserve">    Funk. klas: 05 Zaštita okoliša</t>
  </si>
  <si>
    <t xml:space="preserve">   054 Zaštita bioraznolikosti i krajolika</t>
  </si>
  <si>
    <t>Program: 1090 PROGRAM ZAŠTITE OKOLIŠA</t>
  </si>
  <si>
    <t>A109012 Stručno i administrativno osoblje</t>
  </si>
  <si>
    <t>A109014 Rashodi za provođenje programa javne ustanove</t>
  </si>
  <si>
    <t>A109018 Zaštita Ivanščice</t>
  </si>
  <si>
    <t>T109004 Uklanjanje invanzivnih vrsta (IAS)</t>
  </si>
  <si>
    <t>T109005 Učinkovito upravljanje područjima ekološke mreže u Varaždinskoj županiji</t>
  </si>
  <si>
    <t>T114064 InterACT Green</t>
  </si>
  <si>
    <t xml:space="preserve">Plan 2025. </t>
  </si>
  <si>
    <t xml:space="preserve">Novi plan 2025. </t>
  </si>
  <si>
    <t>U članku 2. Prihodi i rashodi te primici i izdaci iskazani po proračunskim klasifikacijama utvrđeni u Računu prihoda i rashoda i Računu financiranja Financijskog plana za 2025. godinu, povećavaju se ili smanjuju kako slijedi:</t>
  </si>
  <si>
    <t>FINANCIJSKOG PLANA JAVNE USTANOVE ZA UPRAVLJANJE ZAŠTIĆENIM DIJELOVIMA PRIRODE VARAŽDINSKE ŽUPANIJE  ZA 2025. GODINU</t>
  </si>
  <si>
    <t>I PROJEKCIJE ZA 2026. I 2027. GODINU</t>
  </si>
  <si>
    <t>Plan
2025.</t>
  </si>
  <si>
    <t>Novi plan
2025.</t>
  </si>
  <si>
    <t>Rashodi i izdaci u Posebnom dijelu Financijskog plana za 2025. godinu povećavaju se ili smanjuju prema proračunskim klasifikacijama, kako slijedi:</t>
  </si>
  <si>
    <t>Razdjel: 014 UPRAVNI ODJEL ZA POLJOPRIVREDU I ZAŠTITU OKOLIŠA</t>
  </si>
  <si>
    <t>Glava: 01402 JAVNA USTANOVA ZA UPRAVLJANJE ZAŠTIĆENIM DIJELOVIMA PRIRODE</t>
  </si>
  <si>
    <t>K114022 Arboretum Opeka - održiva zelena destinacija</t>
  </si>
  <si>
    <t>Izvor: 1 OPĆI PRIHODI I PRIMICI</t>
  </si>
  <si>
    <t>Izvor: 3 VLASTITI PRIHODI</t>
  </si>
  <si>
    <t>Izvor: 5 POMOĆI</t>
  </si>
  <si>
    <t xml:space="preserve">     056 Poslovi i usluge zaštite okoliša koji nisu drugdje svrstani</t>
  </si>
  <si>
    <t>PRIJEDLOG I. IZMJENA I DOPUNA</t>
  </si>
  <si>
    <t xml:space="preserve">Povećanje/ smanjenje </t>
  </si>
  <si>
    <t>PRIHODI I RASHODI  PREMA  EKONOMSKOJ KLASIFIKACIJI</t>
  </si>
  <si>
    <t>PRIHODI I RASHODI PREMA IZVORIMA FINANCIRANJA</t>
  </si>
  <si>
    <t>1.</t>
  </si>
  <si>
    <t>2.</t>
  </si>
  <si>
    <t>3.</t>
  </si>
  <si>
    <t xml:space="preserve">Indeks %  </t>
  </si>
  <si>
    <t>Plan 2025.</t>
  </si>
  <si>
    <t>Oznaka / Naziv</t>
  </si>
  <si>
    <t>Povećanje / smanjenje</t>
  </si>
  <si>
    <t>Novi plan 2025.</t>
  </si>
  <si>
    <r>
      <t xml:space="preserve">                                               </t>
    </r>
    <r>
      <rPr>
        <b/>
        <sz val="10"/>
        <color rgb="FF000000"/>
        <rFont val="Vedrana"/>
        <charset val="238"/>
      </rPr>
      <t xml:space="preserve">                   Oznaka / Naziv</t>
    </r>
  </si>
  <si>
    <t xml:space="preserve">   1.</t>
  </si>
  <si>
    <t xml:space="preserve">    2.</t>
  </si>
  <si>
    <t xml:space="preserve">    3.</t>
  </si>
  <si>
    <t>4. (3/1)</t>
  </si>
  <si>
    <t>Oznaka/Naziv</t>
  </si>
  <si>
    <t xml:space="preserve">Indeks % </t>
  </si>
  <si>
    <t>PREDSJEDNIK UPRAVNOG VIJEĆA</t>
  </si>
  <si>
    <t>Nenad Šantek, ing. geotehnike</t>
  </si>
  <si>
    <t>Članak 4.</t>
  </si>
  <si>
    <t>Članak 5.</t>
  </si>
  <si>
    <t>Varaždin, 17. rujna 2025.</t>
  </si>
  <si>
    <t>KLASA: 400-02/24-01/1</t>
  </si>
  <si>
    <t>URBROJ: 2186-1-15-25-11</t>
  </si>
  <si>
    <t>U Financijskom planu Javne ustanove za upravljanje zaštićenim dijelovima prirode Varaždinske županije  za 2025. godinu i projekcijama za 2026. i 2027. godinu članak 1. mijenja se u dijelu Financijskog plana za 2025. godinu u sažetku Računa prihoda i rashoda i Računa financiranja, kako slijedi:</t>
  </si>
  <si>
    <t xml:space="preserve">I. Izmjene i dopune Financijskog plana za 2025. godinu i projekcija za 2026. i 2027. godinu Javne ustanove za upravljanje zaštićenim dijelovima prirode </t>
  </si>
  <si>
    <t>Varaždinske županije objavit će se na mrežnoj stranici Javne ustanove za upravljanje zaštićenim dijelovima prirode Varaždinske županije.</t>
  </si>
  <si>
    <t xml:space="preserve">Ovaj Prijedlog I. Izmjena i dopuna Financijskoga plana za 2025. godinu i projekcija za 2026. i 2027. godinu Javne ustanove za upravljanje zaštićenim dijelovima prirode </t>
  </si>
  <si>
    <t xml:space="preserve">Varaždinske županije smatra se usvojenim i konačnim nakon donošenja I. Izmjena i dopuna Proračuna Varaždinske županije za 2025. godinu i projekcija za 2026. </t>
  </si>
  <si>
    <t>i 2027. godinu na Županijskoj skupštini Varaždinske županije, a stupa na snagu danom stupanja na snagu I. Izmjena i dopuna Proračuna Varaždinske županije za 2025.</t>
  </si>
  <si>
    <t>godinu i projekcija za 2026. i 2027. godinu.</t>
  </si>
  <si>
    <t>Ostvarenje</t>
  </si>
  <si>
    <t>Temeljem odredbi članka 38. Zakona o proračunu (NN 144/21), članka 134. Zakona o zaštiti prirode (NN 80/13,15/18,14/19, 127/19 i 155/23) i članka 19. Statuta Javne ustanove za upravljanje zaštićenim dijelovima prirode Varaždinske županije ("Službeni vjesnik Varaždinske županije" broj 16/18 i 8/21), Upravno vijeće Javne ustanove za upravljanje zaštićenim dijelovima prirode Varaždinske županije, na 1. sjednici održanoj 17. 09. 2025. godine, donosi: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</si>
</sst>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6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0"/>
      <color theme="0" tint="-0.3499862666707357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7.5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i/>
      <sz val="11"/>
      <color theme="0" tint="-0.34998626667073579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5"/>
      <color indexed="8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FF"/>
      <name val="Arial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9"/>
      <color rgb="FF000000"/>
      <name val="Verdana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Vedrana"/>
      <charset val="238"/>
    </font>
    <font>
      <b/>
      <sz val="12"/>
      <color rgb="FF000000"/>
      <name val="Calibri 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7" applyNumberFormat="0" applyAlignment="0" applyProtection="0"/>
    <xf numFmtId="0" fontId="10" fillId="8" borderId="8" applyNumberFormat="0" applyAlignment="0" applyProtection="0"/>
    <xf numFmtId="0" fontId="11" fillId="8" borderId="7" applyNumberFormat="0" applyAlignment="0" applyProtection="0"/>
    <xf numFmtId="0" fontId="12" fillId="0" borderId="9" applyNumberFormat="0" applyFill="0" applyAlignment="0" applyProtection="0"/>
    <xf numFmtId="0" fontId="13" fillId="9" borderId="10" applyNumberFormat="0" applyAlignment="0" applyProtection="0"/>
    <xf numFmtId="0" fontId="14" fillId="0" borderId="0" applyNumberFormat="0" applyFill="0" applyBorder="0" applyAlignment="0" applyProtection="0"/>
    <xf numFmtId="0" fontId="1" fillId="10" borderId="11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34" borderId="0" applyNumberFormat="0" applyBorder="0" applyAlignment="0" applyProtection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19" fillId="0" borderId="0" xfId="0" applyFont="1"/>
    <xf numFmtId="0" fontId="19" fillId="2" borderId="0" xfId="0" applyFont="1" applyFill="1" applyAlignment="1">
      <alignment horizontal="justify" vertical="top" wrapText="1"/>
    </xf>
    <xf numFmtId="0" fontId="21" fillId="0" borderId="0" xfId="0" applyFont="1"/>
    <xf numFmtId="0" fontId="19" fillId="2" borderId="0" xfId="0" applyFont="1" applyFill="1"/>
    <xf numFmtId="164" fontId="19" fillId="2" borderId="0" xfId="0" applyNumberFormat="1" applyFont="1" applyFill="1"/>
    <xf numFmtId="0" fontId="19" fillId="2" borderId="0" xfId="0" applyFont="1" applyFill="1" applyAlignment="1">
      <alignment horizontal="left" vertical="center" wrapText="1"/>
    </xf>
    <xf numFmtId="0" fontId="25" fillId="0" borderId="0" xfId="0" applyFont="1"/>
    <xf numFmtId="0" fontId="26" fillId="35" borderId="0" xfId="0" applyFont="1" applyFill="1" applyAlignment="1">
      <alignment horizontal="left" vertical="center" wrapText="1" indent="1"/>
    </xf>
    <xf numFmtId="4" fontId="26" fillId="35" borderId="0" xfId="0" applyNumberFormat="1" applyFont="1" applyFill="1" applyAlignment="1">
      <alignment horizontal="right" vertical="center" wrapText="1"/>
    </xf>
    <xf numFmtId="164" fontId="26" fillId="35" borderId="0" xfId="0" applyNumberFormat="1" applyFont="1" applyFill="1" applyAlignment="1">
      <alignment horizontal="right" vertical="center" wrapText="1"/>
    </xf>
    <xf numFmtId="0" fontId="19" fillId="0" borderId="0" xfId="0" applyFont="1" applyAlignment="1">
      <alignment horizontal="center"/>
    </xf>
    <xf numFmtId="0" fontId="27" fillId="2" borderId="0" xfId="0" applyFont="1" applyFill="1" applyAlignment="1">
      <alignment horizontal="left" vertical="center" wrapText="1" indent="1"/>
    </xf>
    <xf numFmtId="4" fontId="27" fillId="2" borderId="0" xfId="0" applyNumberFormat="1" applyFont="1" applyFill="1" applyAlignment="1">
      <alignment horizontal="right" vertical="center" wrapText="1"/>
    </xf>
    <xf numFmtId="164" fontId="27" fillId="2" borderId="0" xfId="0" applyNumberFormat="1" applyFont="1" applyFill="1" applyAlignment="1">
      <alignment horizontal="right" vertical="center" wrapText="1"/>
    </xf>
    <xf numFmtId="4" fontId="21" fillId="0" borderId="0" xfId="0" applyNumberFormat="1" applyFont="1"/>
    <xf numFmtId="4" fontId="28" fillId="35" borderId="0" xfId="0" applyNumberFormat="1" applyFont="1" applyFill="1" applyAlignment="1">
      <alignment horizontal="right" vertical="center" wrapText="1"/>
    </xf>
    <xf numFmtId="164" fontId="28" fillId="35" borderId="0" xfId="0" applyNumberFormat="1" applyFont="1" applyFill="1" applyAlignment="1">
      <alignment horizontal="right" vertical="center" wrapText="1"/>
    </xf>
    <xf numFmtId="4" fontId="19" fillId="0" borderId="0" xfId="0" applyNumberFormat="1" applyFont="1"/>
    <xf numFmtId="4" fontId="30" fillId="2" borderId="0" xfId="0" applyNumberFormat="1" applyFont="1" applyFill="1" applyAlignment="1">
      <alignment horizontal="right" vertical="center" wrapText="1"/>
    </xf>
    <xf numFmtId="0" fontId="26" fillId="35" borderId="0" xfId="0" applyFont="1" applyFill="1" applyAlignment="1">
      <alignment horizontal="left" vertical="center" indent="1"/>
    </xf>
    <xf numFmtId="4" fontId="31" fillId="35" borderId="0" xfId="0" applyNumberFormat="1" applyFont="1" applyFill="1" applyAlignment="1">
      <alignment horizontal="right" vertical="center" wrapText="1"/>
    </xf>
    <xf numFmtId="0" fontId="19" fillId="35" borderId="0" xfId="0" applyFont="1" applyFill="1" applyAlignment="1">
      <alignment horizontal="right"/>
    </xf>
    <xf numFmtId="164" fontId="19" fillId="35" borderId="0" xfId="0" applyNumberFormat="1" applyFont="1" applyFill="1" applyAlignment="1">
      <alignment horizontal="right"/>
    </xf>
    <xf numFmtId="4" fontId="32" fillId="0" borderId="0" xfId="0" applyNumberFormat="1" applyFont="1" applyAlignment="1">
      <alignment horizontal="right" wrapText="1" indent="1"/>
    </xf>
    <xf numFmtId="164" fontId="19" fillId="0" borderId="0" xfId="0" applyNumberFormat="1" applyFont="1"/>
    <xf numFmtId="0" fontId="19" fillId="2" borderId="0" xfId="0" applyFont="1" applyFill="1" applyAlignment="1">
      <alignment horizontal="center"/>
    </xf>
    <xf numFmtId="4" fontId="23" fillId="0" borderId="0" xfId="0" applyNumberFormat="1" applyFont="1" applyAlignment="1">
      <alignment horizontal="right" wrapText="1" indent="1"/>
    </xf>
    <xf numFmtId="0" fontId="19" fillId="2" borderId="0" xfId="0" applyFont="1" applyFill="1" applyAlignment="1">
      <alignment horizontal="right"/>
    </xf>
    <xf numFmtId="164" fontId="19" fillId="2" borderId="0" xfId="0" applyNumberFormat="1" applyFont="1" applyFill="1" applyAlignment="1">
      <alignment horizontal="right"/>
    </xf>
    <xf numFmtId="0" fontId="34" fillId="2" borderId="0" xfId="0" applyFont="1" applyFill="1" applyAlignment="1">
      <alignment horizontal="center" vertical="center" wrapText="1"/>
    </xf>
    <xf numFmtId="0" fontId="34" fillId="2" borderId="0" xfId="0" applyFont="1" applyFill="1" applyAlignment="1">
      <alignment horizontal="right" vertical="center" wrapText="1"/>
    </xf>
    <xf numFmtId="0" fontId="35" fillId="35" borderId="0" xfId="0" applyFont="1" applyFill="1" applyAlignment="1">
      <alignment vertical="center" wrapText="1"/>
    </xf>
    <xf numFmtId="0" fontId="36" fillId="35" borderId="0" xfId="0" applyFont="1" applyFill="1" applyAlignment="1">
      <alignment wrapText="1"/>
    </xf>
    <xf numFmtId="0" fontId="23" fillId="0" borderId="0" xfId="0" applyFont="1" applyAlignment="1">
      <alignment horizontal="left" wrapText="1" indent="1"/>
    </xf>
    <xf numFmtId="0" fontId="24" fillId="0" borderId="0" xfId="0" applyFont="1" applyAlignment="1">
      <alignment horizontal="left" wrapText="1" indent="3"/>
    </xf>
    <xf numFmtId="4" fontId="24" fillId="0" borderId="0" xfId="0" applyNumberFormat="1" applyFont="1" applyAlignment="1">
      <alignment horizontal="right" wrapText="1" indent="1"/>
    </xf>
    <xf numFmtId="0" fontId="37" fillId="2" borderId="0" xfId="0" applyFont="1" applyFill="1" applyAlignment="1">
      <alignment horizontal="center" vertical="center" wrapText="1"/>
    </xf>
    <xf numFmtId="164" fontId="37" fillId="2" borderId="0" xfId="0" applyNumberFormat="1" applyFont="1" applyFill="1" applyAlignment="1">
      <alignment horizontal="center" vertical="center" wrapText="1"/>
    </xf>
    <xf numFmtId="0" fontId="24" fillId="0" borderId="0" xfId="0" applyFont="1" applyAlignment="1">
      <alignment horizontal="right" wrapText="1" indent="1"/>
    </xf>
    <xf numFmtId="0" fontId="34" fillId="2" borderId="0" xfId="0" applyFont="1" applyFill="1" applyAlignment="1">
      <alignment horizontal="left" vertical="center" wrapText="1"/>
    </xf>
    <xf numFmtId="0" fontId="16" fillId="0" borderId="0" xfId="0" applyFont="1"/>
    <xf numFmtId="0" fontId="35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right" vertical="center" wrapText="1"/>
    </xf>
    <xf numFmtId="0" fontId="38" fillId="2" borderId="0" xfId="0" applyFont="1" applyFill="1" applyAlignment="1">
      <alignment horizontal="right" vertical="center" wrapText="1"/>
    </xf>
    <xf numFmtId="0" fontId="37" fillId="2" borderId="13" xfId="0" applyFont="1" applyFill="1" applyBorder="1" applyAlignment="1">
      <alignment horizontal="center" vertical="center" wrapText="1"/>
    </xf>
    <xf numFmtId="164" fontId="37" fillId="2" borderId="13" xfId="0" applyNumberFormat="1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wrapText="1" indent="3"/>
    </xf>
    <xf numFmtId="4" fontId="41" fillId="0" borderId="0" xfId="0" applyNumberFormat="1" applyFont="1" applyAlignment="1">
      <alignment horizontal="left" indent="1"/>
    </xf>
    <xf numFmtId="4" fontId="0" fillId="0" borderId="0" xfId="0" applyNumberFormat="1"/>
    <xf numFmtId="0" fontId="24" fillId="0" borderId="0" xfId="0" applyFont="1" applyAlignment="1">
      <alignment horizontal="left" wrapText="1" indent="2"/>
    </xf>
    <xf numFmtId="0" fontId="19" fillId="0" borderId="0" xfId="0" applyFont="1" applyAlignment="1">
      <alignment horizontal="right"/>
    </xf>
    <xf numFmtId="4" fontId="42" fillId="35" borderId="0" xfId="0" applyNumberFormat="1" applyFont="1" applyFill="1" applyAlignment="1">
      <alignment horizontal="right" wrapText="1"/>
    </xf>
    <xf numFmtId="164" fontId="42" fillId="35" borderId="0" xfId="0" applyNumberFormat="1" applyFont="1" applyFill="1" applyAlignment="1">
      <alignment horizontal="right" wrapText="1"/>
    </xf>
    <xf numFmtId="0" fontId="43" fillId="3" borderId="0" xfId="0" applyFont="1" applyFill="1" applyAlignment="1">
      <alignment horizontal="left" wrapText="1" indent="3"/>
    </xf>
    <xf numFmtId="4" fontId="43" fillId="3" borderId="0" xfId="0" applyNumberFormat="1" applyFont="1" applyFill="1" applyAlignment="1">
      <alignment horizontal="right" wrapText="1"/>
    </xf>
    <xf numFmtId="164" fontId="43" fillId="3" borderId="0" xfId="0" applyNumberFormat="1" applyFont="1" applyFill="1" applyAlignment="1">
      <alignment horizontal="right" wrapText="1"/>
    </xf>
    <xf numFmtId="0" fontId="42" fillId="3" borderId="1" xfId="0" applyFont="1" applyFill="1" applyBorder="1" applyAlignment="1">
      <alignment horizontal="left" wrapText="1" indent="1"/>
    </xf>
    <xf numFmtId="4" fontId="42" fillId="3" borderId="1" xfId="0" applyNumberFormat="1" applyFont="1" applyFill="1" applyBorder="1" applyAlignment="1">
      <alignment horizontal="right" wrapText="1"/>
    </xf>
    <xf numFmtId="164" fontId="42" fillId="3" borderId="1" xfId="0" applyNumberFormat="1" applyFont="1" applyFill="1" applyBorder="1" applyAlignment="1">
      <alignment horizontal="right" wrapText="1"/>
    </xf>
    <xf numFmtId="0" fontId="44" fillId="2" borderId="0" xfId="0" applyFont="1" applyFill="1" applyAlignment="1">
      <alignment horizontal="left" vertical="center" wrapText="1" indent="1"/>
    </xf>
    <xf numFmtId="4" fontId="44" fillId="2" borderId="0" xfId="0" applyNumberFormat="1" applyFont="1" applyFill="1" applyAlignment="1">
      <alignment horizontal="right" vertical="center" wrapText="1"/>
    </xf>
    <xf numFmtId="0" fontId="18" fillId="2" borderId="0" xfId="0" applyFont="1" applyFill="1" applyAlignment="1">
      <alignment horizontal="left" vertical="center" wrapText="1" indent="1"/>
    </xf>
    <xf numFmtId="4" fontId="18" fillId="2" borderId="0" xfId="0" applyNumberFormat="1" applyFont="1" applyFill="1" applyAlignment="1">
      <alignment horizontal="right" vertical="center" wrapText="1"/>
    </xf>
    <xf numFmtId="164" fontId="18" fillId="2" borderId="0" xfId="0" applyNumberFormat="1" applyFont="1" applyFill="1" applyAlignment="1">
      <alignment horizontal="right" vertical="center" wrapText="1"/>
    </xf>
    <xf numFmtId="0" fontId="44" fillId="2" borderId="2" xfId="0" applyFont="1" applyFill="1" applyBorder="1" applyAlignment="1">
      <alignment horizontal="left" vertical="center" wrapText="1" indent="1"/>
    </xf>
    <xf numFmtId="4" fontId="44" fillId="2" borderId="2" xfId="0" applyNumberFormat="1" applyFont="1" applyFill="1" applyBorder="1" applyAlignment="1">
      <alignment horizontal="right" vertical="center" wrapText="1"/>
    </xf>
    <xf numFmtId="164" fontId="44" fillId="2" borderId="2" xfId="0" applyNumberFormat="1" applyFont="1" applyFill="1" applyBorder="1" applyAlignment="1">
      <alignment horizontal="right" vertical="center" wrapText="1"/>
    </xf>
    <xf numFmtId="4" fontId="44" fillId="2" borderId="2" xfId="0" applyNumberFormat="1" applyFont="1" applyFill="1" applyBorder="1" applyAlignment="1">
      <alignment vertical="center" wrapText="1"/>
    </xf>
    <xf numFmtId="0" fontId="42" fillId="2" borderId="1" xfId="0" applyFont="1" applyFill="1" applyBorder="1" applyAlignment="1">
      <alignment horizontal="center" vertical="center" wrapText="1"/>
    </xf>
    <xf numFmtId="164" fontId="42" fillId="2" borderId="1" xfId="0" applyNumberFormat="1" applyFont="1" applyFill="1" applyBorder="1" applyAlignment="1">
      <alignment horizontal="center" vertical="center" wrapText="1"/>
    </xf>
    <xf numFmtId="0" fontId="45" fillId="2" borderId="0" xfId="0" applyFont="1" applyFill="1" applyAlignment="1">
      <alignment horizontal="left" vertical="center" wrapText="1" indent="1"/>
    </xf>
    <xf numFmtId="4" fontId="46" fillId="2" borderId="0" xfId="0" applyNumberFormat="1" applyFont="1" applyFill="1" applyAlignment="1">
      <alignment horizontal="right" vertical="center" wrapText="1"/>
    </xf>
    <xf numFmtId="4" fontId="45" fillId="0" borderId="0" xfId="0" applyNumberFormat="1" applyFont="1" applyAlignment="1">
      <alignment horizontal="right" vertical="center" wrapText="1"/>
    </xf>
    <xf numFmtId="164" fontId="46" fillId="2" borderId="0" xfId="0" applyNumberFormat="1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164" fontId="0" fillId="2" borderId="0" xfId="0" applyNumberFormat="1" applyFill="1" applyAlignment="1">
      <alignment horizontal="right"/>
    </xf>
    <xf numFmtId="0" fontId="44" fillId="2" borderId="1" xfId="0" quotePrefix="1" applyFont="1" applyFill="1" applyBorder="1" applyAlignment="1">
      <alignment horizontal="left" vertical="center" wrapText="1" indent="1"/>
    </xf>
    <xf numFmtId="4" fontId="44" fillId="2" borderId="1" xfId="0" applyNumberFormat="1" applyFont="1" applyFill="1" applyBorder="1" applyAlignment="1">
      <alignment horizontal="right" vertical="center" wrapText="1"/>
    </xf>
    <xf numFmtId="164" fontId="44" fillId="2" borderId="1" xfId="0" applyNumberFormat="1" applyFont="1" applyFill="1" applyBorder="1" applyAlignment="1">
      <alignment horizontal="right" vertical="center" wrapText="1"/>
    </xf>
    <xf numFmtId="0" fontId="42" fillId="0" borderId="1" xfId="0" applyFont="1" applyBorder="1" applyAlignment="1">
      <alignment horizontal="center" vertical="center" wrapText="1" indent="1"/>
    </xf>
    <xf numFmtId="0" fontId="0" fillId="2" borderId="0" xfId="0" applyFill="1"/>
    <xf numFmtId="164" fontId="42" fillId="2" borderId="1" xfId="0" applyNumberFormat="1" applyFont="1" applyFill="1" applyBorder="1" applyAlignment="1">
      <alignment horizontal="right" wrapText="1"/>
    </xf>
    <xf numFmtId="165" fontId="33" fillId="0" borderId="0" xfId="0" applyNumberFormat="1" applyFont="1"/>
    <xf numFmtId="0" fontId="23" fillId="0" borderId="0" xfId="0" applyFont="1" applyAlignment="1">
      <alignment horizontal="right" wrapText="1" indent="1"/>
    </xf>
    <xf numFmtId="4" fontId="0" fillId="2" borderId="0" xfId="0" applyNumberFormat="1" applyFill="1"/>
    <xf numFmtId="0" fontId="42" fillId="35" borderId="0" xfId="0" applyFont="1" applyFill="1" applyAlignment="1">
      <alignment horizontal="left" wrapText="1" indent="2"/>
    </xf>
    <xf numFmtId="4" fontId="43" fillId="2" borderId="0" xfId="0" applyNumberFormat="1" applyFont="1" applyFill="1" applyAlignment="1">
      <alignment horizontal="right" wrapText="1" indent="1"/>
    </xf>
    <xf numFmtId="164" fontId="43" fillId="2" borderId="0" xfId="0" applyNumberFormat="1" applyFont="1" applyFill="1" applyAlignment="1">
      <alignment horizontal="right" wrapText="1" indent="1"/>
    </xf>
    <xf numFmtId="0" fontId="49" fillId="0" borderId="0" xfId="0" applyFont="1"/>
    <xf numFmtId="0" fontId="4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20" fillId="2" borderId="0" xfId="0" applyFont="1" applyFill="1" applyAlignment="1">
      <alignment horizontal="center"/>
    </xf>
    <xf numFmtId="3" fontId="37" fillId="2" borderId="3" xfId="0" applyNumberFormat="1" applyFont="1" applyFill="1" applyBorder="1" applyAlignment="1">
      <alignment horizontal="center" vertical="center" wrapText="1"/>
    </xf>
    <xf numFmtId="0" fontId="49" fillId="2" borderId="0" xfId="0" applyFont="1" applyFill="1"/>
    <xf numFmtId="4" fontId="30" fillId="0" borderId="0" xfId="0" applyNumberFormat="1" applyFont="1"/>
    <xf numFmtId="0" fontId="31" fillId="0" borderId="0" xfId="0" applyFont="1"/>
    <xf numFmtId="2" fontId="44" fillId="2" borderId="0" xfId="42" applyNumberFormat="1" applyFont="1" applyFill="1" applyAlignment="1">
      <alignment horizontal="right" vertical="center" wrapText="1"/>
    </xf>
    <xf numFmtId="2" fontId="18" fillId="2" borderId="0" xfId="42" applyNumberFormat="1" applyFont="1" applyFill="1" applyAlignment="1">
      <alignment horizontal="right" vertical="center" wrapText="1"/>
    </xf>
    <xf numFmtId="2" fontId="44" fillId="2" borderId="2" xfId="42" applyNumberFormat="1" applyFont="1" applyFill="1" applyBorder="1" applyAlignment="1">
      <alignment horizontal="right" vertical="center" wrapText="1"/>
    </xf>
    <xf numFmtId="0" fontId="53" fillId="3" borderId="14" xfId="0" applyFont="1" applyFill="1" applyBorder="1" applyAlignment="1">
      <alignment horizontal="left" wrapText="1" indent="3"/>
    </xf>
    <xf numFmtId="0" fontId="37" fillId="2" borderId="16" xfId="0" applyFont="1" applyFill="1" applyBorder="1" applyAlignment="1">
      <alignment horizontal="center" vertical="center" wrapText="1"/>
    </xf>
    <xf numFmtId="0" fontId="39" fillId="2" borderId="16" xfId="0" applyFont="1" applyFill="1" applyBorder="1" applyAlignment="1">
      <alignment horizontal="center" vertical="center" wrapText="1"/>
    </xf>
    <xf numFmtId="3" fontId="37" fillId="2" borderId="16" xfId="0" applyNumberFormat="1" applyFont="1" applyFill="1" applyBorder="1" applyAlignment="1">
      <alignment horizontal="center" vertical="center" wrapText="1"/>
    </xf>
    <xf numFmtId="0" fontId="55" fillId="0" borderId="15" xfId="0" applyFont="1" applyBorder="1"/>
    <xf numFmtId="0" fontId="51" fillId="3" borderId="14" xfId="0" applyFont="1" applyFill="1" applyBorder="1" applyAlignment="1">
      <alignment horizontal="left" wrapText="1" indent="3"/>
    </xf>
    <xf numFmtId="0" fontId="1" fillId="12" borderId="14" xfId="19" applyBorder="1" applyAlignment="1">
      <alignment horizontal="left" wrapText="1" indent="1"/>
    </xf>
    <xf numFmtId="0" fontId="53" fillId="3" borderId="14" xfId="0" applyFont="1" applyFill="1" applyBorder="1" applyAlignment="1">
      <alignment horizontal="left" wrapText="1" indent="1"/>
    </xf>
    <xf numFmtId="0" fontId="56" fillId="0" borderId="0" xfId="0" applyFont="1" applyAlignment="1">
      <alignment horizontal="right"/>
    </xf>
    <xf numFmtId="0" fontId="1" fillId="13" borderId="14" xfId="20" applyBorder="1" applyAlignment="1">
      <alignment horizontal="left" wrapText="1" indent="1"/>
    </xf>
    <xf numFmtId="0" fontId="55" fillId="0" borderId="0" xfId="0" applyFont="1"/>
    <xf numFmtId="4" fontId="53" fillId="3" borderId="14" xfId="0" applyNumberFormat="1" applyFont="1" applyFill="1" applyBorder="1" applyAlignment="1">
      <alignment wrapText="1"/>
    </xf>
    <xf numFmtId="4" fontId="55" fillId="0" borderId="0" xfId="0" applyNumberFormat="1" applyFont="1"/>
    <xf numFmtId="0" fontId="19" fillId="0" borderId="17" xfId="0" applyFont="1" applyBorder="1"/>
    <xf numFmtId="4" fontId="55" fillId="12" borderId="14" xfId="19" applyNumberFormat="1" applyFont="1" applyBorder="1" applyAlignment="1">
      <alignment wrapText="1"/>
    </xf>
    <xf numFmtId="4" fontId="51" fillId="3" borderId="14" xfId="0" applyNumberFormat="1" applyFont="1" applyFill="1" applyBorder="1" applyAlignment="1">
      <alignment wrapText="1"/>
    </xf>
    <xf numFmtId="0" fontId="53" fillId="3" borderId="14" xfId="0" applyFont="1" applyFill="1" applyBorder="1" applyAlignment="1">
      <alignment horizontal="left" wrapText="1" indent="2"/>
    </xf>
    <xf numFmtId="0" fontId="53" fillId="3" borderId="15" xfId="0" applyFont="1" applyFill="1" applyBorder="1" applyAlignment="1">
      <alignment horizontal="left" wrapText="1" indent="3"/>
    </xf>
    <xf numFmtId="4" fontId="53" fillId="3" borderId="15" xfId="0" applyNumberFormat="1" applyFont="1" applyFill="1" applyBorder="1" applyAlignment="1">
      <alignment wrapText="1"/>
    </xf>
    <xf numFmtId="0" fontId="53" fillId="3" borderId="15" xfId="0" applyFont="1" applyFill="1" applyBorder="1" applyAlignment="1">
      <alignment horizontal="left" wrapText="1" indent="1"/>
    </xf>
    <xf numFmtId="4" fontId="55" fillId="0" borderId="15" xfId="0" applyNumberFormat="1" applyFont="1" applyBorder="1"/>
    <xf numFmtId="0" fontId="1" fillId="13" borderId="0" xfId="20" applyAlignment="1">
      <alignment horizontal="left" wrapText="1" indent="1"/>
    </xf>
    <xf numFmtId="4" fontId="1" fillId="13" borderId="0" xfId="20" applyNumberFormat="1" applyAlignment="1">
      <alignment horizontal="right" wrapText="1"/>
    </xf>
    <xf numFmtId="164" fontId="1" fillId="13" borderId="0" xfId="20" applyNumberFormat="1" applyAlignment="1">
      <alignment horizontal="right" wrapText="1"/>
    </xf>
    <xf numFmtId="4" fontId="55" fillId="13" borderId="14" xfId="20" applyNumberFormat="1" applyFont="1" applyBorder="1" applyAlignment="1">
      <alignment wrapText="1"/>
    </xf>
    <xf numFmtId="0" fontId="55" fillId="13" borderId="14" xfId="20" applyFont="1" applyBorder="1" applyAlignment="1">
      <alignment horizontal="left" wrapText="1" indent="1"/>
    </xf>
    <xf numFmtId="0" fontId="55" fillId="13" borderId="15" xfId="20" applyFont="1" applyBorder="1" applyAlignment="1">
      <alignment horizontal="left" wrapText="1" indent="1"/>
    </xf>
    <xf numFmtId="0" fontId="55" fillId="13" borderId="15" xfId="20" applyFont="1" applyBorder="1"/>
    <xf numFmtId="4" fontId="55" fillId="13" borderId="15" xfId="20" applyNumberFormat="1" applyFont="1" applyBorder="1"/>
    <xf numFmtId="0" fontId="19" fillId="0" borderId="18" xfId="0" applyFont="1" applyBorder="1"/>
    <xf numFmtId="0" fontId="1" fillId="13" borderId="20" xfId="20" applyBorder="1" applyAlignment="1">
      <alignment horizontal="left" wrapText="1" indent="1"/>
    </xf>
    <xf numFmtId="0" fontId="55" fillId="13" borderId="20" xfId="20" applyFont="1" applyBorder="1" applyAlignment="1">
      <alignment horizontal="left" wrapText="1" indent="1"/>
    </xf>
    <xf numFmtId="0" fontId="55" fillId="13" borderId="21" xfId="20" applyFont="1" applyBorder="1" applyAlignment="1">
      <alignment horizontal="left" wrapText="1" indent="1"/>
    </xf>
    <xf numFmtId="0" fontId="19" fillId="0" borderId="1" xfId="0" applyFont="1" applyBorder="1"/>
    <xf numFmtId="0" fontId="50" fillId="35" borderId="14" xfId="0" applyFont="1" applyFill="1" applyBorder="1" applyAlignment="1">
      <alignment horizontal="left" wrapText="1" indent="3"/>
    </xf>
    <xf numFmtId="4" fontId="50" fillId="35" borderId="14" xfId="0" applyNumberFormat="1" applyFont="1" applyFill="1" applyBorder="1" applyAlignment="1">
      <alignment wrapText="1"/>
    </xf>
    <xf numFmtId="0" fontId="1" fillId="35" borderId="14" xfId="20" applyFill="1" applyBorder="1" applyAlignment="1">
      <alignment horizontal="left" wrapText="1" indent="2"/>
    </xf>
    <xf numFmtId="4" fontId="55" fillId="35" borderId="14" xfId="20" applyNumberFormat="1" applyFont="1" applyFill="1" applyBorder="1" applyAlignment="1">
      <alignment wrapText="1"/>
    </xf>
    <xf numFmtId="0" fontId="1" fillId="35" borderId="19" xfId="20" applyFill="1" applyBorder="1" applyAlignment="1">
      <alignment horizontal="left" wrapText="1" indent="1"/>
    </xf>
    <xf numFmtId="4" fontId="55" fillId="35" borderId="19" xfId="20" applyNumberFormat="1" applyFont="1" applyFill="1" applyBorder="1" applyAlignment="1">
      <alignment wrapText="1"/>
    </xf>
    <xf numFmtId="0" fontId="50" fillId="35" borderId="14" xfId="0" applyFont="1" applyFill="1" applyBorder="1" applyAlignment="1">
      <alignment horizontal="left" wrapText="1" indent="2"/>
    </xf>
    <xf numFmtId="0" fontId="52" fillId="0" borderId="22" xfId="0" applyFont="1" applyBorder="1" applyAlignment="1">
      <alignment horizontal="center" vertical="center" wrapText="1" indent="1"/>
    </xf>
    <xf numFmtId="0" fontId="54" fillId="0" borderId="22" xfId="0" applyFont="1" applyBorder="1" applyAlignment="1">
      <alignment horizontal="center" vertical="center" wrapText="1" indent="1"/>
    </xf>
    <xf numFmtId="4" fontId="55" fillId="13" borderId="20" xfId="20" applyNumberFormat="1" applyFont="1" applyBorder="1" applyAlignment="1">
      <alignment horizontal="left" wrapText="1" indent="1"/>
    </xf>
    <xf numFmtId="0" fontId="52" fillId="0" borderId="15" xfId="0" applyFont="1" applyBorder="1" applyAlignment="1">
      <alignment horizontal="center" vertical="center" wrapText="1" indent="1"/>
    </xf>
    <xf numFmtId="4" fontId="50" fillId="0" borderId="2" xfId="0" applyNumberFormat="1" applyFont="1" applyBorder="1" applyAlignment="1">
      <alignment horizontal="right" wrapText="1" indent="1"/>
    </xf>
    <xf numFmtId="4" fontId="50" fillId="0" borderId="0" xfId="0" applyNumberFormat="1" applyFont="1" applyAlignment="1">
      <alignment horizontal="right" wrapText="1" indent="1"/>
    </xf>
    <xf numFmtId="0" fontId="1" fillId="35" borderId="14" xfId="20" applyFill="1" applyBorder="1" applyAlignment="1">
      <alignment horizontal="left" wrapText="1" indent="1"/>
    </xf>
    <xf numFmtId="4" fontId="55" fillId="35" borderId="23" xfId="20" applyNumberFormat="1" applyFont="1" applyFill="1" applyBorder="1" applyAlignment="1">
      <alignment wrapText="1"/>
    </xf>
    <xf numFmtId="0" fontId="50" fillId="0" borderId="24" xfId="0" applyFont="1" applyBorder="1" applyAlignment="1">
      <alignment horizontal="left" wrapText="1" indent="2"/>
    </xf>
    <xf numFmtId="0" fontId="50" fillId="0" borderId="25" xfId="0" applyFont="1" applyBorder="1" applyAlignment="1">
      <alignment horizontal="left" wrapText="1" indent="2"/>
    </xf>
    <xf numFmtId="0" fontId="58" fillId="0" borderId="2" xfId="0" applyFont="1" applyBorder="1" applyAlignment="1">
      <alignment horizontal="left" wrapText="1" indent="2"/>
    </xf>
    <xf numFmtId="4" fontId="55" fillId="13" borderId="20" xfId="20" applyNumberFormat="1" applyFont="1" applyBorder="1" applyAlignment="1">
      <alignment wrapText="1"/>
    </xf>
    <xf numFmtId="0" fontId="53" fillId="0" borderId="15" xfId="0" applyFont="1" applyBorder="1" applyAlignment="1">
      <alignment horizontal="center" vertical="center" wrapText="1" indent="1"/>
    </xf>
    <xf numFmtId="0" fontId="60" fillId="0" borderId="15" xfId="0" applyFont="1" applyBorder="1" applyAlignment="1">
      <alignment horizontal="center" vertical="center" wrapText="1" indent="1"/>
    </xf>
    <xf numFmtId="0" fontId="53" fillId="0" borderId="15" xfId="0" applyFont="1" applyBorder="1" applyAlignment="1">
      <alignment horizontal="center" vertical="center" wrapText="1"/>
    </xf>
    <xf numFmtId="49" fontId="53" fillId="0" borderId="15" xfId="0" applyNumberFormat="1" applyFont="1" applyBorder="1" applyAlignment="1">
      <alignment horizontal="center" vertical="center" wrapText="1"/>
    </xf>
    <xf numFmtId="0" fontId="59" fillId="0" borderId="22" xfId="0" applyFont="1" applyBorder="1" applyAlignment="1">
      <alignment horizontal="center" vertical="center" wrapText="1" indent="1"/>
    </xf>
    <xf numFmtId="0" fontId="50" fillId="0" borderId="22" xfId="0" applyFont="1" applyBorder="1" applyAlignment="1">
      <alignment horizontal="center" vertical="center" wrapText="1" indent="1"/>
    </xf>
    <xf numFmtId="4" fontId="51" fillId="2" borderId="14" xfId="0" applyNumberFormat="1" applyFont="1" applyFill="1" applyBorder="1" applyAlignment="1">
      <alignment wrapText="1"/>
    </xf>
    <xf numFmtId="0" fontId="10" fillId="8" borderId="8" xfId="10" applyAlignment="1">
      <alignment horizontal="left" wrapText="1" indent="3"/>
    </xf>
    <xf numFmtId="4" fontId="10" fillId="8" borderId="8" xfId="10" applyNumberFormat="1" applyAlignment="1">
      <alignment wrapText="1"/>
    </xf>
    <xf numFmtId="0" fontId="0" fillId="0" borderId="0" xfId="0" applyAlignment="1">
      <alignment horizontal="left"/>
    </xf>
    <xf numFmtId="0" fontId="19" fillId="2" borderId="0" xfId="0" applyFont="1" applyFill="1" applyAlignment="1">
      <alignment horizontal="justify" vertical="center" wrapText="1"/>
    </xf>
    <xf numFmtId="0" fontId="29" fillId="2" borderId="0" xfId="0" applyFont="1" applyFill="1" applyAlignment="1">
      <alignment horizontal="justify" wrapText="1"/>
    </xf>
    <xf numFmtId="0" fontId="19" fillId="0" borderId="0" xfId="0" applyFont="1" applyAlignment="1">
      <alignment horizontal="justify" vertical="top" wrapText="1"/>
    </xf>
    <xf numFmtId="0" fontId="20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34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justify" wrapText="1"/>
    </xf>
    <xf numFmtId="0" fontId="19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/>
    </xf>
    <xf numFmtId="0" fontId="48" fillId="2" borderId="0" xfId="0" applyFont="1" applyFill="1" applyAlignment="1">
      <alignment horizontal="center" vertical="center" wrapText="1"/>
    </xf>
  </cellXfs>
  <cellStyles count="43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stotak" xfId="42" builtinId="5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45"/>
  <sheetViews>
    <sheetView tabSelected="1" view="pageBreakPreview" zoomScaleNormal="100" zoomScaleSheetLayoutView="100" workbookViewId="0">
      <selection sqref="A1:E1"/>
    </sheetView>
  </sheetViews>
  <sheetFormatPr defaultColWidth="8.85546875" defaultRowHeight="15.75"/>
  <cols>
    <col min="1" max="1" width="100.28515625" style="1" customWidth="1"/>
    <col min="2" max="4" width="24.140625" style="1" customWidth="1"/>
    <col min="5" max="5" width="10.7109375" style="25" bestFit="1" customWidth="1"/>
    <col min="6" max="6" width="8.85546875" style="1"/>
    <col min="7" max="7" width="11.140625" style="1" bestFit="1" customWidth="1"/>
    <col min="8" max="8" width="7.28515625" style="1" bestFit="1" customWidth="1"/>
    <col min="9" max="9" width="8.85546875" style="1"/>
    <col min="10" max="10" width="15.140625" style="1" bestFit="1" customWidth="1"/>
    <col min="11" max="16384" width="8.85546875" style="1"/>
  </cols>
  <sheetData>
    <row r="1" spans="1:7" ht="51" customHeight="1">
      <c r="A1" s="166" t="s">
        <v>128</v>
      </c>
      <c r="B1" s="166"/>
      <c r="C1" s="166"/>
      <c r="D1" s="166"/>
      <c r="E1" s="166"/>
    </row>
    <row r="2" spans="1:7" ht="9.75" customHeight="1">
      <c r="A2" s="2"/>
      <c r="B2" s="2"/>
      <c r="C2" s="2"/>
      <c r="D2" s="2"/>
      <c r="E2" s="2"/>
    </row>
    <row r="3" spans="1:7" ht="19.5">
      <c r="A3" s="167" t="s">
        <v>94</v>
      </c>
      <c r="B3" s="167"/>
      <c r="C3" s="167"/>
      <c r="D3" s="167"/>
      <c r="E3" s="167"/>
      <c r="G3" s="3"/>
    </row>
    <row r="4" spans="1:7" ht="19.5">
      <c r="A4" s="167" t="s">
        <v>82</v>
      </c>
      <c r="B4" s="167"/>
      <c r="C4" s="167"/>
      <c r="D4" s="167"/>
      <c r="E4" s="167"/>
    </row>
    <row r="5" spans="1:7" ht="19.5">
      <c r="A5" s="167" t="s">
        <v>83</v>
      </c>
      <c r="B5" s="167"/>
      <c r="C5" s="167"/>
      <c r="D5" s="167"/>
      <c r="E5" s="167"/>
    </row>
    <row r="6" spans="1:7" ht="19.5">
      <c r="A6" s="93"/>
      <c r="B6" s="93"/>
      <c r="C6" s="93"/>
      <c r="D6" s="93"/>
      <c r="E6" s="93"/>
    </row>
    <row r="7" spans="1:7" ht="19.5">
      <c r="A7" s="167" t="s">
        <v>7</v>
      </c>
      <c r="B7" s="167"/>
      <c r="C7" s="167"/>
      <c r="D7" s="167"/>
      <c r="E7" s="167"/>
    </row>
    <row r="8" spans="1:7" ht="8.25" customHeight="1">
      <c r="A8" s="4"/>
      <c r="B8" s="4"/>
      <c r="C8" s="4"/>
      <c r="D8" s="4"/>
      <c r="E8" s="5"/>
    </row>
    <row r="9" spans="1:7" ht="18.75">
      <c r="A9" s="169" t="s">
        <v>23</v>
      </c>
      <c r="B9" s="169"/>
      <c r="C9" s="169"/>
      <c r="D9" s="169"/>
      <c r="E9" s="169"/>
    </row>
    <row r="10" spans="1:7" ht="4.5" customHeight="1">
      <c r="A10" s="4"/>
      <c r="B10" s="4"/>
      <c r="C10" s="4"/>
      <c r="D10" s="4"/>
      <c r="E10" s="5"/>
    </row>
    <row r="11" spans="1:7">
      <c r="A11" s="168" t="s">
        <v>8</v>
      </c>
      <c r="B11" s="168"/>
      <c r="C11" s="168"/>
      <c r="D11" s="168"/>
      <c r="E11" s="168"/>
    </row>
    <row r="12" spans="1:7" ht="4.5" customHeight="1">
      <c r="A12" s="26"/>
      <c r="B12" s="26"/>
      <c r="C12" s="26"/>
      <c r="D12" s="26"/>
      <c r="E12" s="26"/>
    </row>
    <row r="13" spans="1:7" ht="28.5" customHeight="1">
      <c r="A13" s="164" t="s">
        <v>120</v>
      </c>
      <c r="B13" s="164"/>
      <c r="C13" s="164"/>
      <c r="D13" s="164"/>
      <c r="E13" s="164"/>
    </row>
    <row r="14" spans="1:7" ht="30">
      <c r="A14" s="70" t="s">
        <v>9</v>
      </c>
      <c r="B14" s="70" t="s">
        <v>84</v>
      </c>
      <c r="C14" s="70" t="s">
        <v>59</v>
      </c>
      <c r="D14" s="70" t="s">
        <v>85</v>
      </c>
      <c r="E14" s="71" t="s">
        <v>10</v>
      </c>
    </row>
    <row r="15" spans="1:7" s="7" customFormat="1" ht="12" thickBot="1">
      <c r="A15" s="47">
        <v>1</v>
      </c>
      <c r="B15" s="47">
        <v>2</v>
      </c>
      <c r="C15" s="47">
        <v>3</v>
      </c>
      <c r="D15" s="47">
        <v>4</v>
      </c>
      <c r="E15" s="94" t="s">
        <v>60</v>
      </c>
    </row>
    <row r="16" spans="1:7" ht="16.5" thickTop="1">
      <c r="A16" s="8" t="s">
        <v>24</v>
      </c>
      <c r="B16" s="9"/>
      <c r="C16" s="9"/>
      <c r="D16" s="9"/>
      <c r="E16" s="10"/>
    </row>
    <row r="17" spans="1:9">
      <c r="A17" s="61" t="s">
        <v>0</v>
      </c>
      <c r="B17" s="62">
        <v>615847</v>
      </c>
      <c r="C17" s="62">
        <v>15</v>
      </c>
      <c r="D17" s="62">
        <v>615862</v>
      </c>
      <c r="E17" s="98">
        <f>IFERROR(D17/B17*100,"-")</f>
        <v>100.00243566989853</v>
      </c>
      <c r="G17" s="11"/>
      <c r="H17" s="11"/>
    </row>
    <row r="18" spans="1:9">
      <c r="A18" s="63" t="s">
        <v>11</v>
      </c>
      <c r="B18" s="64">
        <v>615847</v>
      </c>
      <c r="C18" s="64">
        <v>15</v>
      </c>
      <c r="D18" s="64">
        <v>615862</v>
      </c>
      <c r="E18" s="99">
        <f t="shared" ref="E18:E22" si="0">IFERROR(D18/B18*100,"-")</f>
        <v>100.00243566989853</v>
      </c>
      <c r="G18" s="15"/>
      <c r="H18" s="15"/>
    </row>
    <row r="19" spans="1:9">
      <c r="A19" s="63" t="s">
        <v>12</v>
      </c>
      <c r="B19" s="64">
        <v>0</v>
      </c>
      <c r="C19" s="64">
        <v>0</v>
      </c>
      <c r="D19" s="64">
        <v>0</v>
      </c>
      <c r="E19" s="99">
        <v>0</v>
      </c>
      <c r="G19" s="15"/>
      <c r="H19" s="15"/>
    </row>
    <row r="20" spans="1:9">
      <c r="A20" s="61" t="s">
        <v>1</v>
      </c>
      <c r="B20" s="62">
        <v>652179</v>
      </c>
      <c r="C20" s="62">
        <v>15</v>
      </c>
      <c r="D20" s="62">
        <v>652194</v>
      </c>
      <c r="E20" s="98">
        <f t="shared" si="0"/>
        <v>100.00229998206014</v>
      </c>
      <c r="G20" s="15"/>
      <c r="H20" s="15"/>
    </row>
    <row r="21" spans="1:9">
      <c r="A21" s="63" t="s">
        <v>13</v>
      </c>
      <c r="B21" s="64">
        <v>586679</v>
      </c>
      <c r="C21" s="64">
        <v>-11985</v>
      </c>
      <c r="D21" s="64">
        <v>574694</v>
      </c>
      <c r="E21" s="99">
        <f t="shared" si="0"/>
        <v>97.957145219106195</v>
      </c>
      <c r="G21" s="15"/>
      <c r="H21" s="15"/>
    </row>
    <row r="22" spans="1:9">
      <c r="A22" s="63" t="s">
        <v>14</v>
      </c>
      <c r="B22" s="64">
        <v>65500</v>
      </c>
      <c r="C22" s="64">
        <v>12000</v>
      </c>
      <c r="D22" s="64">
        <v>77500</v>
      </c>
      <c r="E22" s="99">
        <f t="shared" si="0"/>
        <v>118.32061068702291</v>
      </c>
      <c r="G22" s="15"/>
      <c r="H22" s="15"/>
    </row>
    <row r="23" spans="1:9">
      <c r="A23" s="66" t="s">
        <v>15</v>
      </c>
      <c r="B23" s="67">
        <f>B18+B19-B21-B22</f>
        <v>-36332</v>
      </c>
      <c r="C23" s="67">
        <f>C18+C19-C21-C22</f>
        <v>0</v>
      </c>
      <c r="D23" s="69">
        <f>D18+D19-D21-D22</f>
        <v>-36332</v>
      </c>
      <c r="E23" s="100">
        <v>0</v>
      </c>
      <c r="G23" s="15"/>
      <c r="H23" s="15"/>
    </row>
    <row r="24" spans="1:9">
      <c r="A24" s="12"/>
      <c r="B24" s="13"/>
      <c r="C24" s="13"/>
      <c r="D24" s="13"/>
      <c r="E24" s="14"/>
      <c r="G24" s="15"/>
      <c r="H24" s="15"/>
    </row>
    <row r="25" spans="1:9">
      <c r="A25" s="8" t="s">
        <v>25</v>
      </c>
      <c r="B25" s="16"/>
      <c r="C25" s="16"/>
      <c r="D25" s="16"/>
      <c r="E25" s="17"/>
      <c r="G25" s="18"/>
      <c r="H25" s="18"/>
    </row>
    <row r="26" spans="1:9">
      <c r="A26" s="63" t="s">
        <v>16</v>
      </c>
      <c r="B26" s="64">
        <f>'Račun financiranja'!B8</f>
        <v>0</v>
      </c>
      <c r="C26" s="64">
        <f>'Račun financiranja'!C8</f>
        <v>0</v>
      </c>
      <c r="D26" s="64">
        <f>'Račun financiranja'!D8</f>
        <v>0</v>
      </c>
      <c r="E26" s="65">
        <v>0</v>
      </c>
      <c r="G26" s="15"/>
      <c r="H26" s="15"/>
    </row>
    <row r="27" spans="1:9">
      <c r="A27" s="63" t="s">
        <v>17</v>
      </c>
      <c r="B27" s="64">
        <f>'Račun financiranja'!B24</f>
        <v>0</v>
      </c>
      <c r="C27" s="64">
        <f>'Račun financiranja'!C24</f>
        <v>0</v>
      </c>
      <c r="D27" s="64">
        <f>'Račun financiranja'!D24</f>
        <v>0</v>
      </c>
      <c r="E27" s="65">
        <v>0</v>
      </c>
      <c r="G27" s="15"/>
      <c r="H27" s="15"/>
    </row>
    <row r="28" spans="1:9">
      <c r="A28" s="66" t="s">
        <v>2</v>
      </c>
      <c r="B28" s="67">
        <f>B26-B27</f>
        <v>0</v>
      </c>
      <c r="C28" s="67">
        <f t="shared" ref="C28" si="1">C26-C27</f>
        <v>0</v>
      </c>
      <c r="D28" s="69">
        <f>D26-D27</f>
        <v>0</v>
      </c>
      <c r="E28" s="68">
        <v>0</v>
      </c>
      <c r="G28" s="15"/>
      <c r="H28" s="15"/>
    </row>
    <row r="29" spans="1:9" ht="10.5" customHeight="1">
      <c r="A29" s="63"/>
      <c r="B29" s="64"/>
      <c r="C29" s="64"/>
      <c r="D29" s="64"/>
      <c r="E29" s="65"/>
      <c r="G29" s="15"/>
      <c r="H29" s="15"/>
    </row>
    <row r="30" spans="1:9">
      <c r="A30" s="72" t="s">
        <v>56</v>
      </c>
      <c r="B30" s="73">
        <v>0</v>
      </c>
      <c r="C30" s="74">
        <v>0</v>
      </c>
      <c r="D30" s="73">
        <v>0</v>
      </c>
      <c r="E30" s="75">
        <v>0</v>
      </c>
      <c r="G30" s="96"/>
      <c r="H30" s="96"/>
      <c r="I30" s="97"/>
    </row>
    <row r="31" spans="1:9" ht="8.25" customHeight="1">
      <c r="A31" s="12"/>
      <c r="B31" s="19"/>
      <c r="C31" s="19"/>
      <c r="D31" s="13"/>
      <c r="E31" s="14"/>
      <c r="G31" s="15"/>
      <c r="H31" s="15"/>
    </row>
    <row r="32" spans="1:9">
      <c r="A32" s="20" t="s">
        <v>61</v>
      </c>
      <c r="B32" s="21"/>
      <c r="C32" s="21"/>
      <c r="D32" s="16"/>
      <c r="E32" s="17"/>
      <c r="G32" s="18"/>
      <c r="H32" s="18"/>
    </row>
    <row r="33" spans="1:10">
      <c r="A33" s="63" t="s">
        <v>18</v>
      </c>
      <c r="B33" s="64">
        <v>0</v>
      </c>
      <c r="C33" s="64">
        <v>0</v>
      </c>
      <c r="D33" s="64">
        <v>0</v>
      </c>
      <c r="E33" s="65">
        <v>0</v>
      </c>
      <c r="G33" s="15"/>
      <c r="H33" s="15"/>
    </row>
    <row r="34" spans="1:10">
      <c r="A34" s="63" t="s">
        <v>19</v>
      </c>
      <c r="B34" s="64">
        <v>36332</v>
      </c>
      <c r="C34" s="64"/>
      <c r="D34" s="64">
        <v>36332</v>
      </c>
      <c r="E34" s="65">
        <v>0</v>
      </c>
      <c r="G34" s="15"/>
      <c r="H34" s="15"/>
    </row>
    <row r="35" spans="1:10">
      <c r="A35" s="66" t="s">
        <v>57</v>
      </c>
      <c r="B35" s="67">
        <v>36332</v>
      </c>
      <c r="C35" s="67">
        <v>0</v>
      </c>
      <c r="D35" s="67">
        <v>36332</v>
      </c>
      <c r="E35" s="68">
        <v>0</v>
      </c>
      <c r="G35" s="15"/>
      <c r="H35" s="15"/>
      <c r="J35" s="18"/>
    </row>
    <row r="36" spans="1:10">
      <c r="A36" s="12"/>
      <c r="B36" s="13"/>
      <c r="C36" s="13"/>
      <c r="D36" s="13"/>
      <c r="E36" s="14"/>
      <c r="G36" s="15"/>
      <c r="H36" s="15"/>
      <c r="J36" s="18"/>
    </row>
    <row r="37" spans="1:10">
      <c r="A37" s="8" t="s">
        <v>20</v>
      </c>
      <c r="B37" s="22"/>
      <c r="C37" s="22"/>
      <c r="D37" s="22"/>
      <c r="E37" s="23"/>
      <c r="G37" s="18"/>
      <c r="H37" s="18"/>
    </row>
    <row r="38" spans="1:10">
      <c r="A38" s="63" t="s">
        <v>21</v>
      </c>
      <c r="B38" s="76">
        <v>652179</v>
      </c>
      <c r="C38" s="76">
        <f>C18+C19+C26+C35</f>
        <v>15</v>
      </c>
      <c r="D38" s="76">
        <f>D18+D19+D26+D35</f>
        <v>652194</v>
      </c>
      <c r="E38" s="77">
        <f t="shared" ref="E38:E39" si="2">IFERROR(D38/B38*100,"-")</f>
        <v>100.00229998206014</v>
      </c>
      <c r="G38" s="15"/>
      <c r="H38" s="15"/>
    </row>
    <row r="39" spans="1:10">
      <c r="A39" s="63" t="s">
        <v>22</v>
      </c>
      <c r="B39" s="76">
        <f>B21+B22+B27</f>
        <v>652179</v>
      </c>
      <c r="C39" s="76">
        <f>C21+C22+C27</f>
        <v>15</v>
      </c>
      <c r="D39" s="76">
        <f>D21+D22+D27</f>
        <v>652194</v>
      </c>
      <c r="E39" s="77">
        <f t="shared" si="2"/>
        <v>100.00229998206014</v>
      </c>
      <c r="G39" s="15"/>
      <c r="H39" s="15"/>
    </row>
    <row r="40" spans="1:10">
      <c r="A40" s="78" t="s">
        <v>3</v>
      </c>
      <c r="B40" s="79">
        <f>B23+B35+B28</f>
        <v>0</v>
      </c>
      <c r="C40" s="79">
        <f>C23+C35+C28</f>
        <v>0</v>
      </c>
      <c r="D40" s="79">
        <f>D23+D35+D28</f>
        <v>0</v>
      </c>
      <c r="E40" s="80"/>
      <c r="G40" s="15"/>
      <c r="H40" s="15"/>
    </row>
    <row r="41" spans="1:10" ht="31.5" customHeight="1">
      <c r="A41" s="165" t="s">
        <v>58</v>
      </c>
      <c r="B41" s="165"/>
      <c r="C41" s="165"/>
      <c r="D41" s="165"/>
      <c r="E41" s="165"/>
    </row>
    <row r="43" spans="1:10">
      <c r="B43" s="24"/>
      <c r="C43" s="24"/>
    </row>
    <row r="44" spans="1:10">
      <c r="B44" s="18"/>
      <c r="C44" s="18"/>
    </row>
    <row r="45" spans="1:10">
      <c r="C45" s="18"/>
    </row>
  </sheetData>
  <mergeCells count="9">
    <mergeCell ref="A13:E13"/>
    <mergeCell ref="A41:E41"/>
    <mergeCell ref="A1:E1"/>
    <mergeCell ref="A3:E3"/>
    <mergeCell ref="A4:E4"/>
    <mergeCell ref="A7:E7"/>
    <mergeCell ref="A11:E11"/>
    <mergeCell ref="A9:E9"/>
    <mergeCell ref="A5:E5"/>
  </mergeCells>
  <conditionalFormatting sqref="D33:D34">
    <cfRule type="containsBlanks" dxfId="1" priority="1">
      <formula>LEN(TRIM(D33))=0</formula>
    </cfRule>
  </conditionalFormatting>
  <pageMargins left="0.19685039370078741" right="0.19685039370078741" top="0.39370078740157483" bottom="0.39370078740157483" header="0.19685039370078741" footer="0.19685039370078741"/>
  <pageSetup paperSize="9" scale="78" orientation="landscape" r:id="rId1"/>
  <headerFooter>
    <oddFooter>&amp;C&amp;P</oddFooter>
  </headerFooter>
  <ignoredErrors>
    <ignoredError sqref="E24:E25 E36:E37 E31:E32 E40 E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E48"/>
  <sheetViews>
    <sheetView view="pageBreakPreview" topLeftCell="A19" zoomScaleNormal="100" zoomScaleSheetLayoutView="100" workbookViewId="0">
      <selection activeCell="C47" sqref="C47"/>
    </sheetView>
  </sheetViews>
  <sheetFormatPr defaultRowHeight="15.75"/>
  <cols>
    <col min="1" max="1" width="86.85546875" style="1" customWidth="1"/>
    <col min="2" max="2" width="13.28515625" style="52" customWidth="1"/>
    <col min="3" max="3" width="13.85546875" style="52" customWidth="1"/>
    <col min="4" max="4" width="16.42578125" style="52" customWidth="1"/>
    <col min="5" max="5" width="10.140625" style="52" customWidth="1"/>
    <col min="6" max="6" width="9.140625" style="1"/>
    <col min="7" max="7" width="19.140625" style="1" customWidth="1"/>
    <col min="8" max="9" width="15.140625" style="1" bestFit="1" customWidth="1"/>
    <col min="10" max="16384" width="9.140625" style="1"/>
  </cols>
  <sheetData>
    <row r="1" spans="1:5">
      <c r="A1" s="168" t="s">
        <v>53</v>
      </c>
      <c r="B1" s="168"/>
      <c r="C1" s="168"/>
      <c r="D1" s="168"/>
      <c r="E1" s="168"/>
    </row>
    <row r="2" spans="1:5">
      <c r="A2" s="26"/>
      <c r="B2" s="28"/>
      <c r="C2" s="28"/>
      <c r="D2" s="28"/>
      <c r="E2" s="29"/>
    </row>
    <row r="3" spans="1:5" ht="33" customHeight="1">
      <c r="A3" s="171" t="s">
        <v>81</v>
      </c>
      <c r="B3" s="171"/>
      <c r="C3" s="171"/>
      <c r="D3" s="171"/>
      <c r="E3" s="171"/>
    </row>
    <row r="4" spans="1:5">
      <c r="A4" s="30"/>
      <c r="B4" s="31"/>
      <c r="C4" s="31"/>
      <c r="D4" s="31"/>
      <c r="E4" s="31"/>
    </row>
    <row r="5" spans="1:5" ht="18.75">
      <c r="A5" s="32" t="s">
        <v>4</v>
      </c>
      <c r="B5" s="33"/>
      <c r="C5" s="33"/>
      <c r="D5" s="33"/>
      <c r="E5" s="33"/>
    </row>
    <row r="6" spans="1:5">
      <c r="A6" s="30"/>
      <c r="B6" s="31"/>
      <c r="C6" s="31"/>
      <c r="D6" s="31"/>
      <c r="E6" s="31"/>
    </row>
    <row r="7" spans="1:5">
      <c r="A7" s="170" t="s">
        <v>96</v>
      </c>
      <c r="B7" s="170"/>
      <c r="C7" s="170"/>
      <c r="D7" s="170"/>
      <c r="E7" s="170"/>
    </row>
    <row r="8" spans="1:5" ht="16.5" thickBot="1">
      <c r="A8" s="30"/>
      <c r="B8" s="31"/>
      <c r="C8" s="31"/>
      <c r="D8" s="31"/>
      <c r="E8" s="31"/>
    </row>
    <row r="9" spans="1:5" s="3" customFormat="1" ht="46.5" customHeight="1">
      <c r="A9" s="159" t="s">
        <v>103</v>
      </c>
      <c r="B9" s="158" t="s">
        <v>102</v>
      </c>
      <c r="C9" s="158" t="s">
        <v>104</v>
      </c>
      <c r="D9" s="158" t="s">
        <v>105</v>
      </c>
      <c r="E9" s="158" t="s">
        <v>101</v>
      </c>
    </row>
    <row r="10" spans="1:5" s="3" customFormat="1" ht="16.5" customHeight="1">
      <c r="A10" s="145"/>
      <c r="B10" s="156" t="s">
        <v>107</v>
      </c>
      <c r="C10" s="156" t="s">
        <v>108</v>
      </c>
      <c r="D10" s="156" t="s">
        <v>109</v>
      </c>
      <c r="E10" s="157" t="s">
        <v>110</v>
      </c>
    </row>
    <row r="11" spans="1:5" s="3" customFormat="1" ht="15">
      <c r="A11" s="131" t="s">
        <v>64</v>
      </c>
      <c r="B11" s="144"/>
      <c r="C11" s="144"/>
      <c r="D11" s="144"/>
      <c r="E11" s="144"/>
    </row>
    <row r="12" spans="1:5">
      <c r="A12" s="135" t="s">
        <v>11</v>
      </c>
      <c r="B12" s="136">
        <v>615847</v>
      </c>
      <c r="C12" s="136">
        <v>15</v>
      </c>
      <c r="D12" s="136">
        <v>615862</v>
      </c>
      <c r="E12" s="136">
        <v>100</v>
      </c>
    </row>
    <row r="13" spans="1:5">
      <c r="A13" s="101" t="s">
        <v>30</v>
      </c>
      <c r="B13" s="112">
        <v>284770</v>
      </c>
      <c r="C13" s="112">
        <v>15</v>
      </c>
      <c r="D13" s="112">
        <v>284785</v>
      </c>
      <c r="E13" s="112">
        <v>100.01</v>
      </c>
    </row>
    <row r="14" spans="1:5">
      <c r="A14" s="101" t="s">
        <v>33</v>
      </c>
      <c r="B14" s="112">
        <v>332</v>
      </c>
      <c r="C14" s="112">
        <v>0</v>
      </c>
      <c r="D14" s="112">
        <v>332</v>
      </c>
      <c r="E14" s="112">
        <v>100</v>
      </c>
    </row>
    <row r="15" spans="1:5" ht="26.25">
      <c r="A15" s="101" t="s">
        <v>35</v>
      </c>
      <c r="B15" s="112">
        <v>2571</v>
      </c>
      <c r="C15" s="112">
        <v>0</v>
      </c>
      <c r="D15" s="112">
        <v>2571</v>
      </c>
      <c r="E15" s="112">
        <v>100</v>
      </c>
    </row>
    <row r="16" spans="1:5">
      <c r="A16" s="111" t="s">
        <v>54</v>
      </c>
      <c r="B16" s="113">
        <v>328109</v>
      </c>
      <c r="C16" s="113">
        <v>0</v>
      </c>
      <c r="D16" s="113">
        <v>328109</v>
      </c>
      <c r="E16" s="113">
        <v>100</v>
      </c>
    </row>
    <row r="17" spans="1:5">
      <c r="A17" s="117" t="s">
        <v>67</v>
      </c>
      <c r="B17" s="112">
        <v>65</v>
      </c>
      <c r="C17" s="112">
        <v>0</v>
      </c>
      <c r="D17" s="112">
        <v>65</v>
      </c>
      <c r="E17" s="112">
        <v>100</v>
      </c>
    </row>
    <row r="18" spans="1:5">
      <c r="A18" s="137" t="s">
        <v>37</v>
      </c>
      <c r="B18" s="138">
        <v>615847</v>
      </c>
      <c r="C18" s="138">
        <v>15</v>
      </c>
      <c r="D18" s="138">
        <v>615862</v>
      </c>
      <c r="E18" s="138">
        <v>100</v>
      </c>
    </row>
    <row r="19" spans="1:5">
      <c r="A19" s="141" t="s">
        <v>13</v>
      </c>
      <c r="B19" s="136">
        <v>586679</v>
      </c>
      <c r="C19" s="136">
        <v>-11985</v>
      </c>
      <c r="D19" s="136">
        <v>574694</v>
      </c>
      <c r="E19" s="136">
        <v>97.96</v>
      </c>
    </row>
    <row r="20" spans="1:5">
      <c r="A20" s="117" t="s">
        <v>38</v>
      </c>
      <c r="B20" s="112">
        <v>203420</v>
      </c>
      <c r="C20" s="112">
        <v>19965</v>
      </c>
      <c r="D20" s="112">
        <v>223385</v>
      </c>
      <c r="E20" s="112">
        <v>109.81</v>
      </c>
    </row>
    <row r="21" spans="1:5">
      <c r="A21" s="117" t="s">
        <v>39</v>
      </c>
      <c r="B21" s="112">
        <v>381909</v>
      </c>
      <c r="C21" s="112">
        <v>-31850</v>
      </c>
      <c r="D21" s="112">
        <v>350059</v>
      </c>
      <c r="E21" s="112">
        <v>91.66</v>
      </c>
    </row>
    <row r="22" spans="1:5">
      <c r="A22" s="108" t="s">
        <v>40</v>
      </c>
      <c r="B22" s="112">
        <v>1000</v>
      </c>
      <c r="C22" s="112">
        <v>0</v>
      </c>
      <c r="D22" s="112">
        <v>1000</v>
      </c>
      <c r="E22" s="112">
        <v>100</v>
      </c>
    </row>
    <row r="23" spans="1:5">
      <c r="A23" s="101" t="s">
        <v>68</v>
      </c>
      <c r="B23" s="112">
        <v>350</v>
      </c>
      <c r="C23" s="112">
        <v>-100</v>
      </c>
      <c r="D23" s="112">
        <v>250</v>
      </c>
      <c r="E23" s="112">
        <v>71.430000000000007</v>
      </c>
    </row>
    <row r="24" spans="1:5">
      <c r="A24" s="101" t="s">
        <v>14</v>
      </c>
      <c r="B24" s="112">
        <v>65500</v>
      </c>
      <c r="C24" s="112">
        <v>12000</v>
      </c>
      <c r="D24" s="112">
        <v>77500</v>
      </c>
      <c r="E24" s="112">
        <v>118.32</v>
      </c>
    </row>
    <row r="25" spans="1:5">
      <c r="A25" s="101" t="s">
        <v>41</v>
      </c>
      <c r="B25" s="112">
        <v>500</v>
      </c>
      <c r="C25" s="112">
        <v>0</v>
      </c>
      <c r="D25" s="112">
        <v>500</v>
      </c>
      <c r="E25" s="112">
        <v>100</v>
      </c>
    </row>
    <row r="26" spans="1:5">
      <c r="A26" s="101" t="s">
        <v>42</v>
      </c>
      <c r="B26" s="112">
        <v>65000</v>
      </c>
      <c r="C26" s="112">
        <v>12000</v>
      </c>
      <c r="D26" s="112">
        <v>77000</v>
      </c>
      <c r="E26" s="112">
        <v>118.46</v>
      </c>
    </row>
    <row r="27" spans="1:5">
      <c r="A27" s="139" t="s">
        <v>44</v>
      </c>
      <c r="B27" s="140">
        <v>652179</v>
      </c>
      <c r="C27" s="140">
        <v>15</v>
      </c>
      <c r="D27" s="140">
        <v>652194</v>
      </c>
      <c r="E27" s="140">
        <v>100</v>
      </c>
    </row>
    <row r="28" spans="1:5" s="134" customFormat="1" ht="34.5" customHeight="1" thickBot="1">
      <c r="A28" s="152" t="s">
        <v>97</v>
      </c>
      <c r="B28" s="146"/>
      <c r="C28" s="146"/>
      <c r="D28" s="146"/>
      <c r="E28" s="147"/>
    </row>
    <row r="29" spans="1:5" ht="34.5" customHeight="1">
      <c r="A29" s="150" t="s">
        <v>106</v>
      </c>
      <c r="B29" s="159" t="s">
        <v>102</v>
      </c>
      <c r="C29" s="159" t="s">
        <v>127</v>
      </c>
      <c r="D29" s="159" t="s">
        <v>105</v>
      </c>
      <c r="E29" s="147"/>
    </row>
    <row r="30" spans="1:5" ht="16.5" customHeight="1">
      <c r="A30" s="151"/>
      <c r="B30" s="154" t="s">
        <v>98</v>
      </c>
      <c r="C30" s="154" t="s">
        <v>99</v>
      </c>
      <c r="D30" s="154" t="s">
        <v>100</v>
      </c>
      <c r="E30" s="147"/>
    </row>
    <row r="31" spans="1:5">
      <c r="A31" s="131" t="s">
        <v>64</v>
      </c>
      <c r="B31" s="132"/>
      <c r="C31" s="132"/>
      <c r="D31" s="133"/>
      <c r="E31" s="130"/>
    </row>
    <row r="32" spans="1:5">
      <c r="A32" s="101" t="s">
        <v>90</v>
      </c>
      <c r="B32" s="112">
        <v>548109</v>
      </c>
      <c r="C32" s="112">
        <v>132103.48000000001</v>
      </c>
      <c r="D32" s="112">
        <v>548109</v>
      </c>
      <c r="E32" s="114"/>
    </row>
    <row r="33" spans="1:5">
      <c r="A33" s="101" t="s">
        <v>28</v>
      </c>
      <c r="B33" s="112">
        <v>548109</v>
      </c>
      <c r="C33" s="112">
        <v>132103.48000000001</v>
      </c>
      <c r="D33" s="112">
        <v>548109</v>
      </c>
      <c r="E33" s="114"/>
    </row>
    <row r="34" spans="1:5">
      <c r="A34" s="101" t="s">
        <v>91</v>
      </c>
      <c r="B34" s="112">
        <v>2968</v>
      </c>
      <c r="C34" s="112">
        <v>1844.9</v>
      </c>
      <c r="D34" s="112">
        <v>2968</v>
      </c>
      <c r="E34" s="114"/>
    </row>
    <row r="35" spans="1:5">
      <c r="A35" s="101" t="s">
        <v>36</v>
      </c>
      <c r="B35" s="112">
        <v>2968</v>
      </c>
      <c r="C35" s="112">
        <v>1844.9</v>
      </c>
      <c r="D35" s="112">
        <v>2968</v>
      </c>
      <c r="E35" s="114"/>
    </row>
    <row r="36" spans="1:5">
      <c r="A36" s="101" t="s">
        <v>92</v>
      </c>
      <c r="B36" s="112">
        <v>64770</v>
      </c>
      <c r="C36" s="112">
        <v>23625</v>
      </c>
      <c r="D36" s="112">
        <v>64785</v>
      </c>
      <c r="E36" s="114"/>
    </row>
    <row r="37" spans="1:5">
      <c r="A37" s="101" t="s">
        <v>31</v>
      </c>
      <c r="B37" s="112">
        <v>8945</v>
      </c>
      <c r="C37" s="112">
        <v>0</v>
      </c>
      <c r="D37" s="112">
        <v>9010</v>
      </c>
      <c r="E37" s="114"/>
    </row>
    <row r="38" spans="1:5">
      <c r="A38" s="101" t="s">
        <v>32</v>
      </c>
      <c r="B38" s="112">
        <v>55825</v>
      </c>
      <c r="C38" s="112">
        <v>23625</v>
      </c>
      <c r="D38" s="112">
        <v>55775</v>
      </c>
      <c r="E38" s="114"/>
    </row>
    <row r="39" spans="1:5">
      <c r="A39" s="148" t="s">
        <v>37</v>
      </c>
      <c r="B39" s="138">
        <v>615847</v>
      </c>
      <c r="C39" s="138">
        <v>157573.38</v>
      </c>
      <c r="D39" s="138">
        <v>615862</v>
      </c>
      <c r="E39" s="114"/>
    </row>
    <row r="40" spans="1:5">
      <c r="A40" s="101" t="s">
        <v>90</v>
      </c>
      <c r="B40" s="112">
        <v>548109</v>
      </c>
      <c r="C40" s="112">
        <v>151822.63</v>
      </c>
      <c r="D40" s="112">
        <v>548109</v>
      </c>
      <c r="E40" s="114"/>
    </row>
    <row r="41" spans="1:5">
      <c r="A41" s="101" t="s">
        <v>28</v>
      </c>
      <c r="B41" s="112">
        <v>548109</v>
      </c>
      <c r="C41" s="112">
        <v>151822.63</v>
      </c>
      <c r="D41" s="112">
        <v>548109</v>
      </c>
      <c r="E41" s="114"/>
    </row>
    <row r="42" spans="1:5">
      <c r="A42" s="101" t="s">
        <v>91</v>
      </c>
      <c r="B42" s="112">
        <v>3000</v>
      </c>
      <c r="C42" s="112">
        <v>0</v>
      </c>
      <c r="D42" s="112">
        <v>3000</v>
      </c>
      <c r="E42" s="114"/>
    </row>
    <row r="43" spans="1:5">
      <c r="A43" s="101" t="s">
        <v>36</v>
      </c>
      <c r="B43" s="112">
        <v>3000</v>
      </c>
      <c r="C43" s="112">
        <v>0</v>
      </c>
      <c r="D43" s="112">
        <v>3000</v>
      </c>
      <c r="E43" s="114"/>
    </row>
    <row r="44" spans="1:5">
      <c r="A44" s="101" t="s">
        <v>92</v>
      </c>
      <c r="B44" s="112">
        <v>101070</v>
      </c>
      <c r="C44" s="112">
        <v>56675.97</v>
      </c>
      <c r="D44" s="112">
        <v>101085</v>
      </c>
      <c r="E44" s="114"/>
    </row>
    <row r="45" spans="1:5">
      <c r="A45" s="101" t="s">
        <v>31</v>
      </c>
      <c r="B45" s="112">
        <v>45245</v>
      </c>
      <c r="C45" s="112">
        <v>18666.72</v>
      </c>
      <c r="D45" s="112">
        <v>45310</v>
      </c>
      <c r="E45" s="114"/>
    </row>
    <row r="46" spans="1:5">
      <c r="A46" s="101" t="s">
        <v>32</v>
      </c>
      <c r="B46" s="112">
        <v>55825</v>
      </c>
      <c r="C46" s="112">
        <v>38009.25</v>
      </c>
      <c r="D46" s="112">
        <v>55775</v>
      </c>
      <c r="E46" s="114"/>
    </row>
    <row r="47" spans="1:5">
      <c r="A47" s="148" t="s">
        <v>44</v>
      </c>
      <c r="B47" s="138">
        <v>652179</v>
      </c>
      <c r="C47" s="149">
        <v>208498.6</v>
      </c>
      <c r="D47" s="138">
        <v>652194</v>
      </c>
      <c r="E47" s="114"/>
    </row>
    <row r="48" spans="1:5">
      <c r="B48" s="109"/>
    </row>
  </sheetData>
  <mergeCells count="3">
    <mergeCell ref="A7:E7"/>
    <mergeCell ref="A1:E1"/>
    <mergeCell ref="A3:E3"/>
  </mergeCells>
  <pageMargins left="0.19685039370078741" right="0.19685039370078741" top="0.39370078740157483" bottom="0.39370078740157483" header="0.19685039370078741" footer="0.19685039370078741"/>
  <pageSetup paperSize="9" firstPageNumber="2" orientation="landscape" useFirstPageNumber="1" r:id="rId1"/>
  <headerFooter>
    <oddFooter>&amp;C&amp;P</oddFooter>
  </headerFooter>
  <rowBreaks count="1" manualBreakCount="1">
    <brk id="27" max="16383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J11"/>
  <sheetViews>
    <sheetView zoomScaleNormal="100" workbookViewId="0">
      <selection activeCell="C9" sqref="C9"/>
    </sheetView>
  </sheetViews>
  <sheetFormatPr defaultRowHeight="15.75"/>
  <cols>
    <col min="1" max="1" width="88.85546875" style="1" customWidth="1"/>
    <col min="2" max="4" width="14.85546875" style="52" bestFit="1" customWidth="1"/>
    <col min="5" max="5" width="8.5703125" style="52" bestFit="1" customWidth="1"/>
    <col min="6" max="6" width="9.140625" style="1"/>
    <col min="7" max="7" width="84.140625" style="1" customWidth="1"/>
    <col min="8" max="8" width="19.140625" style="1" customWidth="1"/>
    <col min="9" max="10" width="15.140625" style="1" bestFit="1" customWidth="1"/>
    <col min="11" max="16384" width="9.140625" style="1"/>
  </cols>
  <sheetData>
    <row r="1" spans="1:10" s="41" customFormat="1" ht="15.75" customHeight="1">
      <c r="A1" s="40" t="s">
        <v>45</v>
      </c>
      <c r="B1" s="31"/>
      <c r="C1" s="31"/>
      <c r="D1" s="31"/>
      <c r="E1" s="31"/>
    </row>
    <row r="2" spans="1:10" customFormat="1" ht="7.5" customHeight="1">
      <c r="A2" s="42"/>
      <c r="B2" s="43"/>
      <c r="C2" s="43"/>
      <c r="D2" s="44"/>
      <c r="E2" s="44"/>
    </row>
    <row r="3" spans="1:10" customFormat="1" ht="30">
      <c r="A3" s="81" t="s">
        <v>9</v>
      </c>
      <c r="B3" s="70" t="str">
        <f>Sažetak!B14</f>
        <v>Plan
2025.</v>
      </c>
      <c r="C3" s="70" t="str">
        <f>Sažetak!C14</f>
        <v>Povećenje/
smanjenje</v>
      </c>
      <c r="D3" s="70" t="str">
        <f>Sažetak!D14</f>
        <v>Novi plan
2025.</v>
      </c>
      <c r="E3" s="70" t="str">
        <f>Sažetak!E14</f>
        <v>Indeks
%</v>
      </c>
    </row>
    <row r="4" spans="1:10" customFormat="1" ht="15.75" customHeight="1">
      <c r="A4" s="102">
        <v>1</v>
      </c>
      <c r="B4" s="102">
        <v>2</v>
      </c>
      <c r="C4" s="103">
        <v>3</v>
      </c>
      <c r="D4" s="102">
        <v>4</v>
      </c>
      <c r="E4" s="104" t="s">
        <v>60</v>
      </c>
    </row>
    <row r="5" spans="1:10" customFormat="1" ht="14.25" customHeight="1">
      <c r="A5" s="127" t="s">
        <v>64</v>
      </c>
      <c r="B5" s="127"/>
      <c r="C5" s="127"/>
      <c r="D5" s="127"/>
      <c r="E5" s="127"/>
      <c r="G5" s="48"/>
      <c r="H5" s="49"/>
      <c r="J5" s="50"/>
    </row>
    <row r="6" spans="1:10" s="41" customFormat="1" ht="14.25" customHeight="1">
      <c r="A6" s="118" t="s">
        <v>66</v>
      </c>
      <c r="B6" s="119">
        <v>12845</v>
      </c>
      <c r="C6" s="119">
        <v>65</v>
      </c>
      <c r="D6" s="119">
        <v>12910</v>
      </c>
      <c r="E6" s="119">
        <v>100.51</v>
      </c>
      <c r="G6" s="51"/>
      <c r="H6" s="49"/>
      <c r="J6" s="50"/>
    </row>
    <row r="7" spans="1:10" customFormat="1" ht="14.25" customHeight="1">
      <c r="A7" s="118" t="s">
        <v>69</v>
      </c>
      <c r="B7" s="119">
        <v>12845</v>
      </c>
      <c r="C7" s="119">
        <v>65</v>
      </c>
      <c r="D7" s="119">
        <v>12910</v>
      </c>
      <c r="E7" s="119">
        <v>100.51</v>
      </c>
      <c r="G7" s="51"/>
      <c r="H7" s="49"/>
      <c r="J7" s="50"/>
    </row>
    <row r="8" spans="1:10">
      <c r="A8" s="120" t="s">
        <v>70</v>
      </c>
      <c r="B8" s="119">
        <v>639334</v>
      </c>
      <c r="C8" s="119">
        <v>-50</v>
      </c>
      <c r="D8" s="119">
        <v>639284</v>
      </c>
      <c r="E8" s="119">
        <v>99.99</v>
      </c>
    </row>
    <row r="9" spans="1:10">
      <c r="A9" s="120" t="s">
        <v>71</v>
      </c>
      <c r="B9" s="119">
        <v>369425</v>
      </c>
      <c r="C9" s="119">
        <v>-22030</v>
      </c>
      <c r="D9" s="119">
        <v>347395</v>
      </c>
      <c r="E9" s="119">
        <v>94.04</v>
      </c>
    </row>
    <row r="10" spans="1:10">
      <c r="A10" s="105" t="s">
        <v>93</v>
      </c>
      <c r="B10" s="121">
        <v>269909</v>
      </c>
      <c r="C10" s="121">
        <v>21980</v>
      </c>
      <c r="D10" s="121">
        <v>291889</v>
      </c>
      <c r="E10" s="121">
        <v>108.14</v>
      </c>
    </row>
    <row r="11" spans="1:10">
      <c r="A11" s="128" t="s">
        <v>44</v>
      </c>
      <c r="B11" s="129">
        <v>652179</v>
      </c>
      <c r="C11" s="129">
        <v>15</v>
      </c>
      <c r="D11" s="129">
        <v>652194</v>
      </c>
      <c r="E11" s="129">
        <v>100</v>
      </c>
    </row>
  </sheetData>
  <conditionalFormatting sqref="D6:E7">
    <cfRule type="containsBlanks" dxfId="0" priority="9">
      <formula>LEN(TRIM(D6))=0</formula>
    </cfRule>
  </conditionalFormatting>
  <pageMargins left="0.19685039370078741" right="0.19685039370078741" top="0.39370078740157483" bottom="0.39370078740157483" header="0.19685039370078741" footer="0.19685039370078741"/>
  <pageSetup paperSize="9" firstPageNumber="6" orientation="landscape" useFirstPageNumber="1" r:id="rId1"/>
  <headerFooter>
    <oddFooter>&amp;C&amp;P</oddFooter>
  </headerFooter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J34"/>
  <sheetViews>
    <sheetView zoomScaleNormal="100" workbookViewId="0">
      <selection activeCell="E24" sqref="E24"/>
    </sheetView>
  </sheetViews>
  <sheetFormatPr defaultRowHeight="15"/>
  <cols>
    <col min="1" max="1" width="89.140625" customWidth="1"/>
    <col min="2" max="3" width="14.140625" bestFit="1" customWidth="1"/>
    <col min="4" max="4" width="13.140625" bestFit="1" customWidth="1"/>
    <col min="5" max="5" width="9.5703125" bestFit="1" customWidth="1"/>
    <col min="6" max="6" width="5.5703125" customWidth="1"/>
    <col min="7" max="7" width="7.42578125" bestFit="1" customWidth="1"/>
    <col min="8" max="8" width="13.7109375" bestFit="1" customWidth="1"/>
    <col min="9" max="10" width="13.140625" bestFit="1" customWidth="1"/>
  </cols>
  <sheetData>
    <row r="1" spans="1:10" ht="12" customHeight="1">
      <c r="A1" s="42"/>
      <c r="B1" s="42"/>
      <c r="C1" s="42"/>
      <c r="D1" s="42"/>
      <c r="E1" s="42"/>
      <c r="G1" s="84">
        <v>7.5345000000000004</v>
      </c>
    </row>
    <row r="2" spans="1:10" s="1" customFormat="1" ht="18.75">
      <c r="A2" s="32" t="s">
        <v>5</v>
      </c>
      <c r="B2" s="33"/>
      <c r="C2" s="33"/>
      <c r="D2" s="33"/>
      <c r="E2" s="33"/>
    </row>
    <row r="3" spans="1:10" ht="12" customHeight="1">
      <c r="A3" s="42"/>
      <c r="B3" s="42"/>
      <c r="C3" s="42"/>
      <c r="D3" s="42"/>
      <c r="E3" s="42"/>
    </row>
    <row r="4" spans="1:10" ht="15.75">
      <c r="A4" s="170" t="s">
        <v>26</v>
      </c>
      <c r="B4" s="172"/>
      <c r="C4" s="172"/>
      <c r="D4" s="172"/>
      <c r="E4" s="172"/>
    </row>
    <row r="5" spans="1:10" ht="9.75" customHeight="1">
      <c r="A5" s="40"/>
      <c r="B5" s="6"/>
      <c r="C5" s="6"/>
      <c r="D5" s="6"/>
      <c r="E5" s="6"/>
    </row>
    <row r="6" spans="1:10" s="3" customFormat="1" ht="30">
      <c r="A6" s="81" t="s">
        <v>9</v>
      </c>
      <c r="B6" s="70" t="str">
        <f>Sažetak!B14</f>
        <v>Plan
2025.</v>
      </c>
      <c r="C6" s="70" t="str">
        <f>Sažetak!C14</f>
        <v>Povećenje/
smanjenje</v>
      </c>
      <c r="D6" s="70" t="str">
        <f>Sažetak!D14</f>
        <v>Novi plan
2025.</v>
      </c>
      <c r="E6" s="70" t="str">
        <f>Sažetak!E14</f>
        <v>Indeks
%</v>
      </c>
    </row>
    <row r="7" spans="1:10" s="7" customFormat="1" ht="12" thickBot="1">
      <c r="A7" s="45">
        <v>1</v>
      </c>
      <c r="B7" s="45">
        <v>2</v>
      </c>
      <c r="C7" s="45">
        <v>3</v>
      </c>
      <c r="D7" s="45">
        <v>4</v>
      </c>
      <c r="E7" s="46" t="s">
        <v>60</v>
      </c>
    </row>
    <row r="8" spans="1:10" s="3" customFormat="1" ht="15.75" customHeight="1" thickTop="1">
      <c r="A8" s="122" t="s">
        <v>16</v>
      </c>
      <c r="B8" s="123"/>
      <c r="C8" s="123"/>
      <c r="D8" s="123"/>
      <c r="E8" s="124"/>
      <c r="G8" s="34"/>
      <c r="H8" s="27"/>
      <c r="I8" s="27"/>
      <c r="J8" s="27"/>
    </row>
    <row r="9" spans="1:10" s="3" customFormat="1" ht="15.75" customHeight="1">
      <c r="A9" s="87" t="s">
        <v>46</v>
      </c>
      <c r="B9" s="53"/>
      <c r="C9" s="53"/>
      <c r="D9" s="53"/>
      <c r="E9" s="54"/>
    </row>
    <row r="10" spans="1:10" s="3" customFormat="1" ht="15.75" customHeight="1">
      <c r="A10" s="55" t="s">
        <v>28</v>
      </c>
      <c r="B10" s="56"/>
      <c r="C10" s="56"/>
      <c r="D10"/>
      <c r="E10" s="57"/>
    </row>
    <row r="11" spans="1:10" s="3" customFormat="1" ht="15.75" customHeight="1">
      <c r="A11" s="87" t="s">
        <v>47</v>
      </c>
      <c r="B11" s="53"/>
      <c r="C11" s="53"/>
      <c r="D11" s="53"/>
      <c r="E11" s="54"/>
      <c r="G11" s="34"/>
      <c r="H11" s="85"/>
      <c r="I11" s="85"/>
      <c r="J11" s="85"/>
    </row>
    <row r="12" spans="1:10" s="3" customFormat="1" ht="15.75" customHeight="1">
      <c r="A12" s="55" t="s">
        <v>34</v>
      </c>
      <c r="B12" s="56"/>
      <c r="C12" s="56"/>
      <c r="D12" s="56"/>
      <c r="E12" s="57"/>
      <c r="G12" s="35"/>
      <c r="H12" s="39"/>
      <c r="I12" s="39"/>
      <c r="J12" s="39"/>
    </row>
    <row r="13" spans="1:10" s="3" customFormat="1" ht="15.75" customHeight="1">
      <c r="A13" s="87" t="s">
        <v>48</v>
      </c>
      <c r="B13" s="53"/>
      <c r="C13" s="53"/>
      <c r="D13" s="53"/>
      <c r="E13" s="54"/>
      <c r="G13" s="34"/>
      <c r="H13" s="27"/>
      <c r="I13" s="27"/>
      <c r="J13" s="27"/>
    </row>
    <row r="14" spans="1:10" s="3" customFormat="1" ht="15.75" customHeight="1">
      <c r="A14" s="55" t="s">
        <v>43</v>
      </c>
      <c r="B14" s="56"/>
      <c r="C14" s="56"/>
      <c r="D14"/>
      <c r="E14" s="57"/>
    </row>
    <row r="15" spans="1:10" s="3" customFormat="1" ht="15.75" customHeight="1">
      <c r="A15" s="55"/>
      <c r="B15" s="56"/>
      <c r="C15" s="56"/>
      <c r="D15" s="56"/>
      <c r="E15" s="57"/>
    </row>
    <row r="16" spans="1:10" s="3" customFormat="1" ht="15.75" customHeight="1">
      <c r="A16" s="58" t="s">
        <v>49</v>
      </c>
      <c r="B16" s="59"/>
      <c r="C16" s="59"/>
      <c r="D16" s="59"/>
      <c r="E16" s="83"/>
      <c r="G16" s="35"/>
      <c r="H16" s="36"/>
      <c r="I16" s="36"/>
      <c r="J16" s="36"/>
    </row>
    <row r="17" spans="1:10" s="3" customFormat="1">
      <c r="A17" s="55"/>
      <c r="B17" s="88"/>
      <c r="C17" s="88"/>
      <c r="D17" s="88"/>
      <c r="E17" s="89"/>
    </row>
    <row r="18" spans="1:10">
      <c r="A18" s="82"/>
      <c r="B18" s="82"/>
      <c r="C18" s="86"/>
      <c r="D18" s="82"/>
      <c r="E18" s="82"/>
    </row>
    <row r="19" spans="1:10">
      <c r="A19" s="82"/>
      <c r="B19" s="82"/>
      <c r="C19" s="82"/>
      <c r="D19" s="82"/>
      <c r="E19" s="82"/>
    </row>
    <row r="20" spans="1:10" ht="15.75">
      <c r="A20" s="170" t="s">
        <v>27</v>
      </c>
      <c r="B20" s="172"/>
      <c r="C20" s="172"/>
      <c r="D20" s="172"/>
      <c r="E20" s="172"/>
    </row>
    <row r="21" spans="1:10">
      <c r="A21" s="82"/>
      <c r="B21" s="82"/>
      <c r="C21" s="82"/>
      <c r="D21" s="82"/>
      <c r="E21" s="82"/>
    </row>
    <row r="22" spans="1:10" s="3" customFormat="1" ht="30">
      <c r="A22" s="81" t="s">
        <v>9</v>
      </c>
      <c r="B22" s="70" t="str">
        <f>Sažetak!B14</f>
        <v>Plan
2025.</v>
      </c>
      <c r="C22" s="70" t="str">
        <f>Sažetak!C14</f>
        <v>Povećenje/
smanjenje</v>
      </c>
      <c r="D22" s="70" t="str">
        <f>Sažetak!D14</f>
        <v>Novi plan
2025.</v>
      </c>
      <c r="E22" s="70" t="str">
        <f>Sažetak!E14</f>
        <v>Indeks
%</v>
      </c>
    </row>
    <row r="23" spans="1:10" s="7" customFormat="1" ht="11.25">
      <c r="A23" s="37">
        <v>1</v>
      </c>
      <c r="B23" s="37">
        <v>2</v>
      </c>
      <c r="C23" s="37">
        <v>3</v>
      </c>
      <c r="D23" s="37">
        <v>4</v>
      </c>
      <c r="E23" s="38" t="s">
        <v>60</v>
      </c>
    </row>
    <row r="24" spans="1:10" s="3" customFormat="1" ht="15.75" customHeight="1">
      <c r="A24" s="122" t="s">
        <v>17</v>
      </c>
      <c r="B24" s="123"/>
      <c r="C24" s="123"/>
      <c r="D24" s="123"/>
      <c r="E24" s="124"/>
      <c r="G24" s="34"/>
      <c r="H24" s="27"/>
      <c r="I24" s="27"/>
      <c r="J24" s="27"/>
    </row>
    <row r="25" spans="1:10" s="3" customFormat="1" ht="15.75" customHeight="1">
      <c r="A25" s="87" t="s">
        <v>50</v>
      </c>
      <c r="B25" s="53"/>
      <c r="C25" s="53"/>
      <c r="D25" s="53"/>
      <c r="E25" s="54"/>
      <c r="G25" s="34"/>
      <c r="H25" s="27"/>
      <c r="I25" s="27"/>
      <c r="J25" s="27"/>
    </row>
    <row r="26" spans="1:10" s="3" customFormat="1" ht="15.75" customHeight="1">
      <c r="A26" s="55" t="s">
        <v>28</v>
      </c>
      <c r="B26" s="56"/>
      <c r="C26" s="56"/>
      <c r="D26" s="56"/>
      <c r="E26" s="57"/>
      <c r="G26" s="35"/>
      <c r="H26" s="36"/>
      <c r="I26" s="36"/>
      <c r="J26" s="36"/>
    </row>
    <row r="27" spans="1:10" s="3" customFormat="1" ht="15.75" customHeight="1">
      <c r="A27" s="87" t="s">
        <v>51</v>
      </c>
      <c r="B27" s="53"/>
      <c r="C27" s="53"/>
      <c r="D27" s="53"/>
      <c r="E27" s="54"/>
    </row>
    <row r="28" spans="1:10" s="3" customFormat="1" ht="15.75" customHeight="1">
      <c r="A28" s="55" t="s">
        <v>28</v>
      </c>
      <c r="B28" s="56"/>
      <c r="C28" s="56"/>
      <c r="D28" s="56"/>
      <c r="E28" s="57"/>
      <c r="G28" s="34"/>
      <c r="H28" s="27"/>
      <c r="I28" s="27"/>
      <c r="J28" s="27"/>
    </row>
    <row r="29" spans="1:10" s="3" customFormat="1" ht="15.75" customHeight="1">
      <c r="A29" s="55" t="s">
        <v>36</v>
      </c>
      <c r="B29" s="56"/>
      <c r="C29" s="56"/>
      <c r="D29" s="56"/>
      <c r="E29" s="57"/>
      <c r="G29" s="35"/>
      <c r="H29" s="36"/>
      <c r="I29" s="36"/>
      <c r="J29" s="36"/>
    </row>
    <row r="30" spans="1:10" ht="15.75" customHeight="1">
      <c r="A30" s="55" t="s">
        <v>34</v>
      </c>
      <c r="B30" s="56"/>
      <c r="C30" s="56"/>
      <c r="D30" s="56"/>
      <c r="E30" s="57"/>
      <c r="G30" s="35"/>
      <c r="H30" s="36"/>
      <c r="I30" s="36"/>
      <c r="J30" s="36"/>
    </row>
    <row r="31" spans="1:10" ht="15.75" customHeight="1">
      <c r="A31" s="55" t="s">
        <v>29</v>
      </c>
      <c r="B31" s="56"/>
      <c r="C31" s="56"/>
      <c r="D31" s="56"/>
      <c r="E31" s="57"/>
      <c r="G31" s="35"/>
      <c r="H31" s="36"/>
      <c r="I31" s="36"/>
      <c r="J31" s="36"/>
    </row>
    <row r="32" spans="1:10" ht="15.75" customHeight="1">
      <c r="A32" s="55" t="s">
        <v>43</v>
      </c>
      <c r="B32" s="56"/>
      <c r="C32" s="56"/>
      <c r="D32" s="56"/>
      <c r="E32" s="57"/>
      <c r="G32" s="35"/>
      <c r="H32" s="36"/>
      <c r="I32" s="36"/>
      <c r="J32" s="36"/>
    </row>
    <row r="33" spans="1:10" ht="15.75" customHeight="1">
      <c r="A33" s="55"/>
      <c r="B33" s="56"/>
      <c r="C33" s="56"/>
      <c r="D33" s="56"/>
      <c r="E33" s="57"/>
      <c r="G33" s="35"/>
      <c r="H33" s="36"/>
      <c r="I33" s="36"/>
      <c r="J33" s="36"/>
    </row>
    <row r="34" spans="1:10" s="41" customFormat="1" ht="15.75" customHeight="1">
      <c r="A34" s="58" t="s">
        <v>52</v>
      </c>
      <c r="B34" s="59"/>
      <c r="C34" s="59"/>
      <c r="D34" s="59"/>
      <c r="E34" s="60"/>
    </row>
  </sheetData>
  <mergeCells count="2">
    <mergeCell ref="A4:E4"/>
    <mergeCell ref="A20:E20"/>
  </mergeCells>
  <pageMargins left="0.19685039370078741" right="0.19685039370078741" top="0.39370078740157483" bottom="0.39370078740157483" header="0.19685039370078741" footer="0.19685039370078741"/>
  <pageSetup paperSize="9" firstPageNumber="8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F103"/>
  <sheetViews>
    <sheetView view="pageBreakPreview" topLeftCell="A56" zoomScaleNormal="100" zoomScaleSheetLayoutView="100" workbookViewId="0">
      <selection activeCell="A92" sqref="A92"/>
    </sheetView>
  </sheetViews>
  <sheetFormatPr defaultRowHeight="15"/>
  <cols>
    <col min="1" max="1" width="82.7109375" customWidth="1"/>
    <col min="2" max="2" width="17.5703125" bestFit="1" customWidth="1"/>
    <col min="3" max="3" width="16.28515625" bestFit="1" customWidth="1"/>
    <col min="4" max="4" width="17.42578125" customWidth="1"/>
    <col min="5" max="5" width="14.5703125" customWidth="1"/>
  </cols>
  <sheetData>
    <row r="1" spans="1:5">
      <c r="A1" s="91"/>
      <c r="B1" s="91"/>
      <c r="C1" s="91"/>
      <c r="D1" s="91"/>
      <c r="E1" s="91"/>
    </row>
    <row r="2" spans="1:5" ht="19.5">
      <c r="A2" s="174" t="s">
        <v>6</v>
      </c>
      <c r="B2" s="174"/>
      <c r="C2" s="174"/>
      <c r="D2" s="174"/>
      <c r="E2" s="174"/>
    </row>
    <row r="3" spans="1:5" ht="8.25" customHeight="1">
      <c r="A3" s="91"/>
      <c r="B3" s="92"/>
      <c r="C3" s="92"/>
      <c r="D3" s="92"/>
      <c r="E3" s="92"/>
    </row>
    <row r="4" spans="1:5" ht="15.75">
      <c r="A4" s="168" t="s">
        <v>55</v>
      </c>
      <c r="B4" s="168"/>
      <c r="C4" s="168"/>
      <c r="D4" s="168"/>
      <c r="E4" s="168"/>
    </row>
    <row r="5" spans="1:5" ht="10.5" customHeight="1">
      <c r="A5" s="26"/>
      <c r="B5" s="26"/>
      <c r="C5" s="26"/>
      <c r="D5" s="26"/>
      <c r="E5" s="26"/>
    </row>
    <row r="6" spans="1:5" ht="31.5" customHeight="1" thickBot="1">
      <c r="A6" s="172" t="s">
        <v>86</v>
      </c>
      <c r="B6" s="172"/>
      <c r="C6" s="172"/>
      <c r="D6" s="172"/>
      <c r="E6" s="172"/>
    </row>
    <row r="7" spans="1:5" ht="25.5">
      <c r="A7" s="142" t="s">
        <v>111</v>
      </c>
      <c r="B7" s="142" t="s">
        <v>79</v>
      </c>
      <c r="C7" s="142" t="s">
        <v>95</v>
      </c>
      <c r="D7" s="142" t="s">
        <v>80</v>
      </c>
      <c r="E7" s="143" t="s">
        <v>112</v>
      </c>
    </row>
    <row r="8" spans="1:5">
      <c r="A8" s="154"/>
      <c r="B8" s="154" t="s">
        <v>98</v>
      </c>
      <c r="C8" s="154" t="s">
        <v>99</v>
      </c>
      <c r="D8" s="154" t="s">
        <v>100</v>
      </c>
      <c r="E8" s="155" t="s">
        <v>110</v>
      </c>
    </row>
    <row r="9" spans="1:5" s="7" customFormat="1">
      <c r="A9" s="131" t="s">
        <v>65</v>
      </c>
      <c r="B9" s="153">
        <v>652179</v>
      </c>
      <c r="C9" s="153">
        <v>15</v>
      </c>
      <c r="D9" s="153">
        <v>652194</v>
      </c>
      <c r="E9" s="153">
        <v>100</v>
      </c>
    </row>
    <row r="10" spans="1:5">
      <c r="A10" s="107" t="s">
        <v>87</v>
      </c>
      <c r="B10" s="115">
        <v>652179</v>
      </c>
      <c r="C10" s="115">
        <v>15</v>
      </c>
      <c r="D10" s="115">
        <v>652194</v>
      </c>
      <c r="E10" s="115">
        <v>100</v>
      </c>
    </row>
    <row r="11" spans="1:5" ht="21" customHeight="1">
      <c r="A11" s="161" t="s">
        <v>88</v>
      </c>
      <c r="B11" s="162">
        <v>652179</v>
      </c>
      <c r="C11" s="162">
        <v>15</v>
      </c>
      <c r="D11" s="162">
        <v>652194</v>
      </c>
      <c r="E11" s="162">
        <v>100</v>
      </c>
    </row>
    <row r="12" spans="1:5" s="90" customFormat="1">
      <c r="A12" s="161" t="s">
        <v>28</v>
      </c>
      <c r="B12" s="162">
        <v>548109</v>
      </c>
      <c r="C12" s="162">
        <v>0</v>
      </c>
      <c r="D12" s="162">
        <v>548109</v>
      </c>
      <c r="E12" s="162">
        <v>100</v>
      </c>
    </row>
    <row r="13" spans="1:5" s="95" customFormat="1">
      <c r="A13" s="161" t="s">
        <v>36</v>
      </c>
      <c r="B13" s="162">
        <v>3000</v>
      </c>
      <c r="C13" s="162">
        <v>0</v>
      </c>
      <c r="D13" s="162">
        <v>3000</v>
      </c>
      <c r="E13" s="162">
        <v>100</v>
      </c>
    </row>
    <row r="14" spans="1:5" s="95" customFormat="1">
      <c r="A14" s="161" t="s">
        <v>31</v>
      </c>
      <c r="B14" s="162">
        <v>45245</v>
      </c>
      <c r="C14" s="162">
        <v>65</v>
      </c>
      <c r="D14" s="162">
        <v>45310</v>
      </c>
      <c r="E14" s="162">
        <v>100.14</v>
      </c>
    </row>
    <row r="15" spans="1:5" s="90" customFormat="1">
      <c r="A15" s="108" t="s">
        <v>32</v>
      </c>
      <c r="B15" s="112">
        <v>55825</v>
      </c>
      <c r="C15" s="112">
        <v>-50</v>
      </c>
      <c r="D15" s="112">
        <v>55775</v>
      </c>
      <c r="E15" s="112">
        <v>99.91</v>
      </c>
    </row>
    <row r="16" spans="1:5">
      <c r="A16" s="110" t="s">
        <v>72</v>
      </c>
      <c r="B16" s="125">
        <v>340534</v>
      </c>
      <c r="C16" s="125">
        <v>19480</v>
      </c>
      <c r="D16" s="125">
        <v>360014</v>
      </c>
      <c r="E16" s="125">
        <v>105.72</v>
      </c>
    </row>
    <row r="17" spans="1:5">
      <c r="A17" s="106" t="s">
        <v>73</v>
      </c>
      <c r="B17" s="116">
        <v>156000</v>
      </c>
      <c r="C17" s="116">
        <v>15000</v>
      </c>
      <c r="D17" s="116">
        <v>171000</v>
      </c>
      <c r="E17" s="116">
        <v>109.62</v>
      </c>
    </row>
    <row r="18" spans="1:5" s="90" customFormat="1">
      <c r="A18" s="108" t="s">
        <v>28</v>
      </c>
      <c r="B18" s="112">
        <v>156000</v>
      </c>
      <c r="C18" s="112">
        <v>15000</v>
      </c>
      <c r="D18" s="112">
        <v>171000</v>
      </c>
      <c r="E18" s="112">
        <v>109.62</v>
      </c>
    </row>
    <row r="19" spans="1:5" s="41" customFormat="1">
      <c r="A19" s="117" t="s">
        <v>13</v>
      </c>
      <c r="B19" s="112">
        <v>156000</v>
      </c>
      <c r="C19" s="112">
        <v>15000</v>
      </c>
      <c r="D19" s="112">
        <v>171000</v>
      </c>
      <c r="E19" s="112">
        <v>109.62</v>
      </c>
    </row>
    <row r="20" spans="1:5" s="41" customFormat="1">
      <c r="A20" s="110" t="s">
        <v>38</v>
      </c>
      <c r="B20" s="125">
        <v>156000</v>
      </c>
      <c r="C20" s="125">
        <v>15000</v>
      </c>
      <c r="D20" s="125">
        <v>171000</v>
      </c>
      <c r="E20" s="125">
        <v>109.62</v>
      </c>
    </row>
    <row r="21" spans="1:5" s="41" customFormat="1">
      <c r="A21" s="106" t="s">
        <v>74</v>
      </c>
      <c r="B21" s="116">
        <v>113909</v>
      </c>
      <c r="C21" s="116">
        <v>6980</v>
      </c>
      <c r="D21" s="116">
        <v>120889</v>
      </c>
      <c r="E21" s="116">
        <v>106.13</v>
      </c>
    </row>
    <row r="22" spans="1:5">
      <c r="A22" s="108" t="s">
        <v>28</v>
      </c>
      <c r="B22" s="112">
        <v>110709</v>
      </c>
      <c r="C22" s="112">
        <v>7030</v>
      </c>
      <c r="D22" s="112">
        <v>117739</v>
      </c>
      <c r="E22" s="112">
        <v>106.35</v>
      </c>
    </row>
    <row r="23" spans="1:5">
      <c r="A23" s="117" t="s">
        <v>13</v>
      </c>
      <c r="B23" s="112">
        <v>108209</v>
      </c>
      <c r="C23" s="112">
        <v>7030</v>
      </c>
      <c r="D23" s="112">
        <v>115239</v>
      </c>
      <c r="E23" s="112">
        <v>106.5</v>
      </c>
    </row>
    <row r="24" spans="1:5" s="90" customFormat="1">
      <c r="A24" s="117" t="s">
        <v>39</v>
      </c>
      <c r="B24" s="112">
        <v>107009</v>
      </c>
      <c r="C24" s="112">
        <v>7130</v>
      </c>
      <c r="D24" s="112">
        <v>114139</v>
      </c>
      <c r="E24" s="112">
        <v>106.66</v>
      </c>
    </row>
    <row r="25" spans="1:5">
      <c r="A25" s="117" t="s">
        <v>40</v>
      </c>
      <c r="B25" s="112">
        <v>1000</v>
      </c>
      <c r="C25" s="112">
        <v>0</v>
      </c>
      <c r="D25" s="112">
        <v>1000</v>
      </c>
      <c r="E25" s="112">
        <v>100</v>
      </c>
    </row>
    <row r="26" spans="1:5">
      <c r="A26" s="108" t="s">
        <v>68</v>
      </c>
      <c r="B26" s="112">
        <v>200</v>
      </c>
      <c r="C26" s="112">
        <v>-100</v>
      </c>
      <c r="D26" s="112">
        <v>100</v>
      </c>
      <c r="E26" s="112">
        <v>50</v>
      </c>
    </row>
    <row r="27" spans="1:5">
      <c r="A27" s="117" t="s">
        <v>14</v>
      </c>
      <c r="B27" s="112">
        <v>2500</v>
      </c>
      <c r="C27" s="112">
        <v>0</v>
      </c>
      <c r="D27" s="112">
        <v>2500</v>
      </c>
      <c r="E27" s="112">
        <v>100</v>
      </c>
    </row>
    <row r="28" spans="1:5" s="90" customFormat="1">
      <c r="A28" s="117" t="s">
        <v>41</v>
      </c>
      <c r="B28" s="112">
        <v>500</v>
      </c>
      <c r="C28" s="112">
        <v>0</v>
      </c>
      <c r="D28" s="112">
        <v>500</v>
      </c>
      <c r="E28" s="112">
        <v>100</v>
      </c>
    </row>
    <row r="29" spans="1:5">
      <c r="A29" t="s">
        <v>42</v>
      </c>
      <c r="B29" s="160">
        <v>2000</v>
      </c>
      <c r="C29" s="116">
        <v>0</v>
      </c>
      <c r="D29" s="116">
        <v>2000</v>
      </c>
      <c r="E29" s="116">
        <v>100</v>
      </c>
    </row>
    <row r="30" spans="1:5">
      <c r="A30" s="108" t="s">
        <v>36</v>
      </c>
      <c r="B30" s="112">
        <v>3000</v>
      </c>
      <c r="C30" s="112">
        <v>0</v>
      </c>
      <c r="D30" s="112">
        <v>3000</v>
      </c>
      <c r="E30" s="112">
        <v>100</v>
      </c>
    </row>
    <row r="31" spans="1:5" ht="17.25" customHeight="1">
      <c r="A31" s="117" t="s">
        <v>13</v>
      </c>
      <c r="B31" s="112">
        <v>3000</v>
      </c>
      <c r="C31" s="112">
        <v>0</v>
      </c>
      <c r="D31" s="112">
        <v>3000</v>
      </c>
      <c r="E31" s="112">
        <v>100</v>
      </c>
    </row>
    <row r="32" spans="1:5">
      <c r="A32" s="117" t="s">
        <v>39</v>
      </c>
      <c r="B32" s="112">
        <v>3000</v>
      </c>
      <c r="C32" s="112">
        <v>0</v>
      </c>
      <c r="D32" s="112">
        <v>3000</v>
      </c>
      <c r="E32" s="112">
        <v>100</v>
      </c>
    </row>
    <row r="33" spans="1:5" s="90" customFormat="1" ht="22.5" customHeight="1">
      <c r="A33" s="106" t="s">
        <v>32</v>
      </c>
      <c r="B33" s="116">
        <v>200</v>
      </c>
      <c r="C33" s="116">
        <v>-50</v>
      </c>
      <c r="D33" s="116">
        <v>150</v>
      </c>
      <c r="E33" s="116">
        <v>75</v>
      </c>
    </row>
    <row r="34" spans="1:5">
      <c r="A34" s="108" t="s">
        <v>13</v>
      </c>
      <c r="B34" s="112">
        <v>200</v>
      </c>
      <c r="C34" s="112">
        <v>-50</v>
      </c>
      <c r="D34" s="112">
        <v>150</v>
      </c>
      <c r="E34" s="112">
        <v>75</v>
      </c>
    </row>
    <row r="35" spans="1:5">
      <c r="A35" s="117" t="s">
        <v>39</v>
      </c>
      <c r="B35" s="112">
        <v>50</v>
      </c>
      <c r="C35" s="112">
        <v>-50</v>
      </c>
      <c r="D35" s="112">
        <v>0</v>
      </c>
      <c r="E35" s="112">
        <v>0</v>
      </c>
    </row>
    <row r="36" spans="1:5">
      <c r="A36" s="110" t="s">
        <v>68</v>
      </c>
      <c r="B36" s="125">
        <v>150</v>
      </c>
      <c r="C36" s="125">
        <v>0</v>
      </c>
      <c r="D36" s="125">
        <v>150</v>
      </c>
      <c r="E36" s="125">
        <v>100</v>
      </c>
    </row>
    <row r="37" spans="1:5" s="90" customFormat="1" ht="1.5" customHeight="1">
      <c r="A37" s="106" t="s">
        <v>75</v>
      </c>
      <c r="B37" s="116">
        <v>15000</v>
      </c>
      <c r="C37" s="116">
        <v>-2500</v>
      </c>
      <c r="D37" s="116">
        <v>12500</v>
      </c>
      <c r="E37" s="116">
        <v>83.33</v>
      </c>
    </row>
    <row r="38" spans="1:5">
      <c r="A38" s="108" t="s">
        <v>28</v>
      </c>
      <c r="B38" s="112">
        <v>15000</v>
      </c>
      <c r="C38" s="112">
        <v>-2500</v>
      </c>
      <c r="D38" s="112">
        <v>12500</v>
      </c>
      <c r="E38" s="112">
        <v>83.33</v>
      </c>
    </row>
    <row r="39" spans="1:5">
      <c r="A39" s="117" t="s">
        <v>13</v>
      </c>
      <c r="B39" s="112">
        <v>15000</v>
      </c>
      <c r="C39" s="112">
        <v>-2500</v>
      </c>
      <c r="D39" s="112">
        <v>12500</v>
      </c>
      <c r="E39" s="112">
        <v>83.33</v>
      </c>
    </row>
    <row r="40" spans="1:5">
      <c r="A40" s="110" t="s">
        <v>39</v>
      </c>
      <c r="B40" s="125">
        <v>15000</v>
      </c>
      <c r="C40" s="125">
        <v>-2500</v>
      </c>
      <c r="D40" s="125">
        <v>12500</v>
      </c>
      <c r="E40" s="125">
        <v>83.33</v>
      </c>
    </row>
    <row r="41" spans="1:5" s="90" customFormat="1">
      <c r="A41" s="106" t="s">
        <v>76</v>
      </c>
      <c r="B41" s="116">
        <v>32000</v>
      </c>
      <c r="C41" s="116">
        <v>0</v>
      </c>
      <c r="D41" s="116">
        <v>32000</v>
      </c>
      <c r="E41" s="116">
        <v>100</v>
      </c>
    </row>
    <row r="42" spans="1:5" s="90" customFormat="1">
      <c r="A42" s="108" t="s">
        <v>32</v>
      </c>
      <c r="B42" s="112">
        <v>32000</v>
      </c>
      <c r="C42" s="112">
        <v>0</v>
      </c>
      <c r="D42" s="112">
        <v>32000</v>
      </c>
      <c r="E42" s="112">
        <v>100</v>
      </c>
    </row>
    <row r="43" spans="1:5" s="90" customFormat="1">
      <c r="A43" s="117" t="s">
        <v>13</v>
      </c>
      <c r="B43" s="112">
        <v>32000</v>
      </c>
      <c r="C43" s="112">
        <v>0</v>
      </c>
      <c r="D43" s="112">
        <v>32000</v>
      </c>
      <c r="E43" s="112">
        <v>100</v>
      </c>
    </row>
    <row r="44" spans="1:5" ht="15" customHeight="1">
      <c r="A44" s="110" t="s">
        <v>39</v>
      </c>
      <c r="B44" s="125">
        <v>32000</v>
      </c>
      <c r="C44" s="125">
        <v>0</v>
      </c>
      <c r="D44" s="125">
        <v>32000</v>
      </c>
      <c r="E44" s="125">
        <v>100</v>
      </c>
    </row>
    <row r="45" spans="1:5">
      <c r="A45" s="106" t="s">
        <v>77</v>
      </c>
      <c r="B45" s="116">
        <v>23625</v>
      </c>
      <c r="C45" s="116">
        <v>0</v>
      </c>
      <c r="D45" s="116">
        <v>23625</v>
      </c>
      <c r="E45" s="116">
        <v>100</v>
      </c>
    </row>
    <row r="46" spans="1:5" ht="12.75" customHeight="1">
      <c r="A46" s="108" t="s">
        <v>32</v>
      </c>
      <c r="B46" s="112">
        <v>23625</v>
      </c>
      <c r="C46" s="112">
        <v>0</v>
      </c>
      <c r="D46" s="112">
        <v>23625</v>
      </c>
      <c r="E46" s="112">
        <v>100</v>
      </c>
    </row>
    <row r="47" spans="1:5">
      <c r="A47" s="117" t="s">
        <v>13</v>
      </c>
      <c r="B47" s="112">
        <v>23625</v>
      </c>
      <c r="C47" s="112">
        <v>0</v>
      </c>
      <c r="D47" s="112">
        <v>23625</v>
      </c>
      <c r="E47" s="112">
        <v>100</v>
      </c>
    </row>
    <row r="48" spans="1:5" s="90" customFormat="1">
      <c r="A48" s="110" t="s">
        <v>39</v>
      </c>
      <c r="B48" s="125">
        <v>23625</v>
      </c>
      <c r="C48" s="125">
        <v>0</v>
      </c>
      <c r="D48" s="125">
        <v>23625</v>
      </c>
      <c r="E48" s="125">
        <v>100</v>
      </c>
    </row>
    <row r="49" spans="1:5" s="90" customFormat="1">
      <c r="A49" s="106" t="s">
        <v>62</v>
      </c>
      <c r="B49" s="116">
        <v>311645</v>
      </c>
      <c r="C49" s="116">
        <v>-19465</v>
      </c>
      <c r="D49" s="116">
        <v>292180</v>
      </c>
      <c r="E49" s="116">
        <v>93.75</v>
      </c>
    </row>
    <row r="50" spans="1:5">
      <c r="A50" s="108" t="s">
        <v>89</v>
      </c>
      <c r="B50" s="112">
        <v>220000</v>
      </c>
      <c r="C50" s="112">
        <v>0</v>
      </c>
      <c r="D50" s="112">
        <v>220000</v>
      </c>
      <c r="E50" s="112">
        <v>100</v>
      </c>
    </row>
    <row r="51" spans="1:5">
      <c r="A51" s="117" t="s">
        <v>28</v>
      </c>
      <c r="B51" s="112">
        <v>220000</v>
      </c>
      <c r="C51" s="112">
        <v>0</v>
      </c>
      <c r="D51" s="112">
        <v>220000</v>
      </c>
      <c r="E51" s="112">
        <v>100</v>
      </c>
    </row>
    <row r="52" spans="1:5" s="90" customFormat="1">
      <c r="A52" s="106" t="s">
        <v>13</v>
      </c>
      <c r="B52" s="116">
        <v>157000</v>
      </c>
      <c r="C52" s="116">
        <v>-12000</v>
      </c>
      <c r="D52" s="116">
        <v>145000</v>
      </c>
      <c r="E52" s="116">
        <v>92.36</v>
      </c>
    </row>
    <row r="53" spans="1:5">
      <c r="A53" s="108" t="s">
        <v>39</v>
      </c>
      <c r="B53" s="112">
        <v>157000</v>
      </c>
      <c r="C53" s="112">
        <v>-12000</v>
      </c>
      <c r="D53" s="112">
        <v>145000</v>
      </c>
      <c r="E53" s="112">
        <v>92.36</v>
      </c>
    </row>
    <row r="54" spans="1:5">
      <c r="A54" s="117" t="s">
        <v>14</v>
      </c>
      <c r="B54" s="112">
        <v>63000</v>
      </c>
      <c r="C54" s="112">
        <v>12000</v>
      </c>
      <c r="D54" s="112">
        <v>75000</v>
      </c>
      <c r="E54" s="112">
        <v>119.05</v>
      </c>
    </row>
    <row r="55" spans="1:5">
      <c r="A55" s="108" t="s">
        <v>42</v>
      </c>
      <c r="B55" s="112">
        <v>63000</v>
      </c>
      <c r="C55" s="112">
        <v>12000</v>
      </c>
      <c r="D55" s="112">
        <v>75000</v>
      </c>
      <c r="E55" s="112">
        <v>119.05</v>
      </c>
    </row>
    <row r="56" spans="1:5">
      <c r="A56" s="117" t="s">
        <v>63</v>
      </c>
      <c r="B56" s="112">
        <v>78800</v>
      </c>
      <c r="C56" s="112">
        <v>-19530</v>
      </c>
      <c r="D56" s="112">
        <v>59270</v>
      </c>
      <c r="E56" s="112">
        <v>75.22</v>
      </c>
    </row>
    <row r="57" spans="1:5">
      <c r="A57" s="126" t="s">
        <v>28</v>
      </c>
      <c r="B57" s="125">
        <v>42500</v>
      </c>
      <c r="C57" s="125">
        <v>-19530</v>
      </c>
      <c r="D57" s="125">
        <v>22970</v>
      </c>
      <c r="E57" s="125">
        <v>54.05</v>
      </c>
    </row>
    <row r="58" spans="1:5">
      <c r="A58" s="106" t="s">
        <v>13</v>
      </c>
      <c r="B58" s="116">
        <v>42500</v>
      </c>
      <c r="C58" s="116">
        <v>-19530</v>
      </c>
      <c r="D58" s="116">
        <v>22970</v>
      </c>
      <c r="E58" s="116">
        <v>54.05</v>
      </c>
    </row>
    <row r="59" spans="1:5" s="90" customFormat="1">
      <c r="A59" s="108" t="s">
        <v>38</v>
      </c>
      <c r="B59" s="112">
        <v>37000</v>
      </c>
      <c r="C59" s="112">
        <v>-20000</v>
      </c>
      <c r="D59" s="112">
        <v>17000</v>
      </c>
      <c r="E59" s="112">
        <v>45.95</v>
      </c>
    </row>
    <row r="60" spans="1:5">
      <c r="A60" s="117" t="s">
        <v>39</v>
      </c>
      <c r="B60" s="112">
        <v>5500</v>
      </c>
      <c r="C60" s="112">
        <v>470</v>
      </c>
      <c r="D60" s="112">
        <v>5970</v>
      </c>
      <c r="E60" s="112">
        <v>108.55</v>
      </c>
    </row>
    <row r="61" spans="1:5">
      <c r="A61" s="106" t="s">
        <v>31</v>
      </c>
      <c r="B61" s="116">
        <v>36300</v>
      </c>
      <c r="C61" s="116">
        <v>0</v>
      </c>
      <c r="D61" s="116">
        <v>36300</v>
      </c>
      <c r="E61" s="116">
        <v>100</v>
      </c>
    </row>
    <row r="62" spans="1:5" ht="13.5" customHeight="1">
      <c r="A62" s="108" t="s">
        <v>13</v>
      </c>
      <c r="B62" s="112">
        <v>36300</v>
      </c>
      <c r="C62" s="112">
        <v>0</v>
      </c>
      <c r="D62" s="112">
        <v>36300</v>
      </c>
      <c r="E62" s="112">
        <v>100</v>
      </c>
    </row>
    <row r="63" spans="1:5" s="90" customFormat="1">
      <c r="A63" s="117" t="s">
        <v>38</v>
      </c>
      <c r="B63" s="112">
        <v>0</v>
      </c>
      <c r="C63" s="112">
        <v>24900</v>
      </c>
      <c r="D63" s="112">
        <v>24900</v>
      </c>
      <c r="E63" s="112">
        <v>0</v>
      </c>
    </row>
    <row r="64" spans="1:5">
      <c r="A64" s="108" t="s">
        <v>39</v>
      </c>
      <c r="B64" s="112">
        <v>36300</v>
      </c>
      <c r="C64" s="112">
        <v>-24900</v>
      </c>
      <c r="D64" s="112">
        <v>11400</v>
      </c>
      <c r="E64" s="112">
        <v>31.4</v>
      </c>
    </row>
    <row r="65" spans="1:5">
      <c r="A65" s="126" t="s">
        <v>78</v>
      </c>
      <c r="B65" s="125">
        <v>12845</v>
      </c>
      <c r="C65" s="125">
        <v>65</v>
      </c>
      <c r="D65" s="125">
        <v>12910</v>
      </c>
      <c r="E65" s="125">
        <v>100.51</v>
      </c>
    </row>
    <row r="66" spans="1:5">
      <c r="A66" s="106" t="s">
        <v>28</v>
      </c>
      <c r="B66" s="116">
        <v>3900</v>
      </c>
      <c r="C66" s="116">
        <v>0</v>
      </c>
      <c r="D66" s="116">
        <v>3900</v>
      </c>
      <c r="E66" s="116">
        <v>100</v>
      </c>
    </row>
    <row r="67" spans="1:5" s="90" customFormat="1">
      <c r="A67" s="108" t="s">
        <v>13</v>
      </c>
      <c r="B67" s="112">
        <v>3900</v>
      </c>
      <c r="C67" s="112">
        <v>0</v>
      </c>
      <c r="D67" s="112">
        <v>3900</v>
      </c>
      <c r="E67" s="112">
        <v>100</v>
      </c>
    </row>
    <row r="68" spans="1:5">
      <c r="A68" s="117" t="s">
        <v>38</v>
      </c>
      <c r="B68" s="112">
        <v>2130</v>
      </c>
      <c r="C68" s="112">
        <v>0</v>
      </c>
      <c r="D68" s="112">
        <v>2130</v>
      </c>
      <c r="E68" s="112">
        <v>100</v>
      </c>
    </row>
    <row r="69" spans="1:5">
      <c r="A69" s="110" t="s">
        <v>39</v>
      </c>
      <c r="B69" s="125">
        <v>1770</v>
      </c>
      <c r="C69" s="125">
        <v>0</v>
      </c>
      <c r="D69" s="125">
        <v>1770</v>
      </c>
      <c r="E69" s="125">
        <v>100</v>
      </c>
    </row>
    <row r="70" spans="1:5">
      <c r="A70" s="106" t="s">
        <v>31</v>
      </c>
      <c r="B70" s="116">
        <v>8945</v>
      </c>
      <c r="C70" s="116">
        <v>65</v>
      </c>
      <c r="D70" s="116">
        <v>9010</v>
      </c>
      <c r="E70" s="116">
        <v>100.73</v>
      </c>
    </row>
    <row r="71" spans="1:5">
      <c r="A71" s="108" t="s">
        <v>13</v>
      </c>
      <c r="B71" s="112">
        <v>8945</v>
      </c>
      <c r="C71" s="112">
        <v>65</v>
      </c>
      <c r="D71" s="112">
        <v>9010</v>
      </c>
      <c r="E71" s="112">
        <v>100.73</v>
      </c>
    </row>
    <row r="72" spans="1:5">
      <c r="A72" s="117" t="s">
        <v>38</v>
      </c>
      <c r="B72" s="112">
        <v>8290</v>
      </c>
      <c r="C72" s="112">
        <v>65</v>
      </c>
      <c r="D72" s="112">
        <v>8355</v>
      </c>
      <c r="E72" s="112">
        <v>100.78</v>
      </c>
    </row>
    <row r="73" spans="1:5">
      <c r="A73" s="117" t="s">
        <v>39</v>
      </c>
      <c r="B73" s="112">
        <v>655</v>
      </c>
      <c r="C73" s="112">
        <v>0</v>
      </c>
      <c r="D73" s="112">
        <v>655</v>
      </c>
      <c r="E73" s="112">
        <v>100</v>
      </c>
    </row>
    <row r="74" spans="1:5">
      <c r="A74" s="106" t="s">
        <v>31</v>
      </c>
      <c r="B74" s="116">
        <v>16500</v>
      </c>
      <c r="C74" s="116">
        <v>46946</v>
      </c>
      <c r="D74" s="116">
        <v>63446</v>
      </c>
      <c r="E74" s="116">
        <v>384.52</v>
      </c>
    </row>
    <row r="75" spans="1:5">
      <c r="A75" s="108" t="s">
        <v>13</v>
      </c>
      <c r="B75" s="112">
        <v>16500</v>
      </c>
      <c r="C75" s="112">
        <v>46946</v>
      </c>
      <c r="D75" s="112">
        <v>63446</v>
      </c>
      <c r="E75" s="112">
        <v>384.52</v>
      </c>
    </row>
    <row r="76" spans="1:5">
      <c r="A76" s="117" t="s">
        <v>39</v>
      </c>
      <c r="B76" s="112">
        <v>16500</v>
      </c>
      <c r="C76" s="112">
        <v>46946</v>
      </c>
      <c r="D76" s="112">
        <v>63446</v>
      </c>
      <c r="E76" s="112">
        <v>384.52</v>
      </c>
    </row>
    <row r="77" spans="1:5">
      <c r="A77" s="110" t="s">
        <v>78</v>
      </c>
      <c r="B77" s="125">
        <v>0</v>
      </c>
      <c r="C77" s="125">
        <v>15268</v>
      </c>
      <c r="D77" s="125">
        <v>15268</v>
      </c>
      <c r="E77" s="125">
        <v>0</v>
      </c>
    </row>
    <row r="78" spans="1:5">
      <c r="A78" s="106" t="s">
        <v>28</v>
      </c>
      <c r="B78" s="116">
        <v>0</v>
      </c>
      <c r="C78" s="116">
        <v>7300</v>
      </c>
      <c r="D78" s="116">
        <v>7300</v>
      </c>
      <c r="E78" s="116">
        <v>0</v>
      </c>
    </row>
    <row r="79" spans="1:5">
      <c r="A79" s="108" t="s">
        <v>13</v>
      </c>
      <c r="B79" s="112">
        <v>0</v>
      </c>
      <c r="C79" s="112">
        <v>7300</v>
      </c>
      <c r="D79" s="112">
        <v>7300</v>
      </c>
      <c r="E79" s="112">
        <v>0</v>
      </c>
    </row>
    <row r="80" spans="1:5">
      <c r="A80" s="117" t="s">
        <v>38</v>
      </c>
      <c r="B80" s="112">
        <v>0</v>
      </c>
      <c r="C80" s="112">
        <v>5700</v>
      </c>
      <c r="D80" s="112">
        <v>5700</v>
      </c>
      <c r="E80" s="112">
        <v>0</v>
      </c>
    </row>
    <row r="81" spans="1:6">
      <c r="A81" s="117" t="s">
        <v>39</v>
      </c>
      <c r="B81" s="112">
        <v>0</v>
      </c>
      <c r="C81" s="112">
        <v>1600</v>
      </c>
      <c r="D81" s="112">
        <v>1600</v>
      </c>
      <c r="E81" s="112">
        <v>0</v>
      </c>
    </row>
    <row r="82" spans="1:6">
      <c r="A82" s="106" t="s">
        <v>31</v>
      </c>
      <c r="B82" s="116">
        <v>0</v>
      </c>
      <c r="C82" s="116">
        <v>7968</v>
      </c>
      <c r="D82" s="116">
        <v>7968</v>
      </c>
      <c r="E82" s="116">
        <v>0</v>
      </c>
    </row>
    <row r="83" spans="1:6">
      <c r="A83" s="108" t="s">
        <v>13</v>
      </c>
      <c r="B83" s="112">
        <v>0</v>
      </c>
      <c r="C83" s="112">
        <v>7968</v>
      </c>
      <c r="D83" s="112">
        <v>7968</v>
      </c>
      <c r="E83" s="112">
        <v>0</v>
      </c>
    </row>
    <row r="84" spans="1:6">
      <c r="A84" s="117" t="s">
        <v>38</v>
      </c>
      <c r="B84" s="112">
        <v>0</v>
      </c>
      <c r="C84" s="112">
        <v>6090</v>
      </c>
      <c r="D84" s="112">
        <v>6090</v>
      </c>
      <c r="E84" s="112">
        <v>0</v>
      </c>
    </row>
    <row r="85" spans="1:6" ht="12.75" customHeight="1">
      <c r="A85" s="117" t="s">
        <v>39</v>
      </c>
      <c r="B85" s="112">
        <v>0</v>
      </c>
      <c r="C85" s="112">
        <v>1878</v>
      </c>
      <c r="D85" s="112">
        <v>1878</v>
      </c>
      <c r="E85" s="112">
        <v>0</v>
      </c>
    </row>
    <row r="86" spans="1:6">
      <c r="B86" s="111"/>
      <c r="C86" s="111"/>
      <c r="D86" s="111"/>
      <c r="E86" s="111"/>
    </row>
    <row r="87" spans="1:6" ht="15.75">
      <c r="A87" s="168" t="s">
        <v>115</v>
      </c>
      <c r="B87" s="168"/>
      <c r="C87" s="168"/>
      <c r="D87" s="168"/>
      <c r="E87" s="168"/>
    </row>
    <row r="88" spans="1:6">
      <c r="A88" s="163" t="s">
        <v>123</v>
      </c>
      <c r="B88" s="163"/>
      <c r="C88" s="163"/>
      <c r="D88" s="163"/>
      <c r="E88" s="163"/>
      <c r="F88" s="163"/>
    </row>
    <row r="89" spans="1:6">
      <c r="A89" s="163" t="s">
        <v>124</v>
      </c>
      <c r="B89" s="163"/>
      <c r="C89" s="163"/>
      <c r="D89" s="163"/>
      <c r="E89" s="163"/>
      <c r="F89" s="163"/>
    </row>
    <row r="90" spans="1:6">
      <c r="A90" s="163" t="s">
        <v>125</v>
      </c>
      <c r="B90" s="163"/>
      <c r="C90" s="163"/>
      <c r="D90" s="163"/>
      <c r="E90" s="163"/>
      <c r="F90" s="163"/>
    </row>
    <row r="91" spans="1:6">
      <c r="A91" s="163" t="s">
        <v>126</v>
      </c>
    </row>
    <row r="93" spans="1:6" ht="15.75">
      <c r="A93" s="168" t="s">
        <v>116</v>
      </c>
      <c r="B93" s="168"/>
      <c r="C93" s="168"/>
      <c r="D93" s="168"/>
      <c r="E93" s="168"/>
    </row>
    <row r="94" spans="1:6" ht="15.75">
      <c r="A94" s="173" t="s">
        <v>121</v>
      </c>
      <c r="B94" s="173"/>
      <c r="C94" s="173"/>
      <c r="D94" s="173"/>
      <c r="E94" s="173"/>
    </row>
    <row r="95" spans="1:6" ht="15.75">
      <c r="A95" s="173" t="s">
        <v>122</v>
      </c>
      <c r="B95" s="173"/>
      <c r="C95" s="173"/>
      <c r="D95" s="173"/>
      <c r="E95" s="173"/>
    </row>
    <row r="97" spans="1:3">
      <c r="C97" t="s">
        <v>113</v>
      </c>
    </row>
    <row r="98" spans="1:3">
      <c r="A98" s="82"/>
      <c r="C98" t="s">
        <v>114</v>
      </c>
    </row>
    <row r="101" spans="1:3">
      <c r="A101" t="s">
        <v>118</v>
      </c>
    </row>
    <row r="102" spans="1:3">
      <c r="A102" s="82" t="s">
        <v>119</v>
      </c>
    </row>
    <row r="103" spans="1:3">
      <c r="A103" t="s">
        <v>117</v>
      </c>
    </row>
  </sheetData>
  <mergeCells count="7">
    <mergeCell ref="A95:E95"/>
    <mergeCell ref="A2:E2"/>
    <mergeCell ref="A4:E4"/>
    <mergeCell ref="A6:E6"/>
    <mergeCell ref="A87:E87"/>
    <mergeCell ref="A93:E93"/>
    <mergeCell ref="A94:E94"/>
  </mergeCells>
  <phoneticPr fontId="39" type="noConversion"/>
  <pageMargins left="0.19685039370078741" right="0.19685039370078741" top="0.39370078740157483" bottom="0.39370078740157483" header="0.19685039370078741" footer="0.19685039370078741"/>
  <pageSetup paperSize="9" scale="96" firstPageNumber="9" fitToHeight="0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7</vt:i4>
      </vt:variant>
    </vt:vector>
  </HeadingPairs>
  <TitlesOfParts>
    <vt:vector size="12" baseType="lpstr">
      <vt:lpstr>Sažetak</vt:lpstr>
      <vt:lpstr>Račun prihoda i rashoda</vt:lpstr>
      <vt:lpstr>Rashodi po funkcijskoj</vt:lpstr>
      <vt:lpstr>Račun financiranja</vt:lpstr>
      <vt:lpstr>Posebni dio</vt:lpstr>
      <vt:lpstr>'Posebni dio'!Ispis_naslova</vt:lpstr>
      <vt:lpstr>'Rashodi po funkcijskoj'!Ispis_naslova</vt:lpstr>
      <vt:lpstr>'Posebni dio'!Podrucje_ispisa</vt:lpstr>
      <vt:lpstr>'Račun financiranja'!Podrucje_ispisa</vt:lpstr>
      <vt:lpstr>'Račun prihoda i rashoda'!Podrucje_ispisa</vt:lpstr>
      <vt:lpstr>'Rashodi po funkcijskoj'!Podrucje_ispisa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Sanja Kopjar</cp:lastModifiedBy>
  <cp:lastPrinted>2025-09-15T06:32:03Z</cp:lastPrinted>
  <dcterms:created xsi:type="dcterms:W3CDTF">2022-08-12T12:51:27Z</dcterms:created>
  <dcterms:modified xsi:type="dcterms:W3CDTF">2025-09-16T06:10:56Z</dcterms:modified>
</cp:coreProperties>
</file>