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INetCache\Content.Outlook\KB4WCX1J\"/>
    </mc:Choice>
  </mc:AlternateContent>
  <xr:revisionPtr revIDLastSave="0" documentId="13_ncr:1_{93BDFA36-2872-415E-8E4F-BE6D1B50EDEF}" xr6:coauthVersionLast="47" xr6:coauthVersionMax="47" xr10:uidLastSave="{00000000-0000-0000-0000-000000000000}"/>
  <bookViews>
    <workbookView xWindow="-120" yWindow="-120" windowWidth="29040" windowHeight="15840" tabRatio="702" activeTab="4" xr2:uid="{00000000-000D-0000-FFFF-FFFF00000000}"/>
  </bookViews>
  <sheets>
    <sheet name="Sažetak-Fin. plan" sheetId="13" r:id="rId1"/>
    <sheet name="Račun prihoda i rashoda" sheetId="3" r:id="rId2"/>
    <sheet name="Rashodi po funkcijskoj" sheetId="12" r:id="rId3"/>
    <sheet name="Račun financiranja" sheetId="6" r:id="rId4"/>
    <sheet name="Posebni dio" sheetId="10" r:id="rId5"/>
  </sheets>
  <definedNames>
    <definedName name="_xlnm.Print_Titles" localSheetId="4">'Posebni dio'!$7:$8</definedName>
    <definedName name="_xlnm.Print_Titles" localSheetId="1">'Račun prihoda i rashoda'!$33:$34</definedName>
    <definedName name="_xlnm.Print_Area" localSheetId="4">'Posebni dio'!$A$1:$D$73</definedName>
    <definedName name="_xlnm.Print_Area" localSheetId="3">'Račun financiranja'!$A$1:$D$26</definedName>
    <definedName name="_xlnm.Print_Area" localSheetId="1">'Račun prihoda i rashoda'!$A$1:$D$41</definedName>
    <definedName name="_xlnm.Print_Area" localSheetId="2">'Rashodi po funkcijskoj'!$A$1:$D$8</definedName>
    <definedName name="_xlnm.Print_Area" localSheetId="0">'Sažetak-Fin. plan'!$A$1:$D$40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3" l="1"/>
  <c r="C17" i="13"/>
  <c r="D17" i="13"/>
  <c r="D20" i="13"/>
  <c r="B20" i="13"/>
  <c r="B22" i="13"/>
  <c r="C22" i="13"/>
  <c r="D22" i="13"/>
  <c r="B23" i="13"/>
  <c r="B24" i="13" s="1"/>
  <c r="C23" i="13"/>
  <c r="D23" i="13"/>
  <c r="C24" i="13"/>
  <c r="D24" i="13"/>
  <c r="B14" i="13"/>
  <c r="C14" i="13"/>
  <c r="D14" i="13"/>
  <c r="C20" i="13" l="1"/>
  <c r="B38" i="13"/>
  <c r="C8" i="12" l="1"/>
  <c r="D8" i="12"/>
  <c r="B8" i="12"/>
  <c r="C21" i="6" l="1"/>
  <c r="C20" i="6" s="1"/>
  <c r="C26" i="6" s="1"/>
  <c r="D21" i="6"/>
  <c r="D20" i="6" s="1"/>
  <c r="D26" i="6" s="1"/>
  <c r="B21" i="6"/>
  <c r="B20" i="6" s="1"/>
  <c r="B26" i="6" s="1"/>
  <c r="C9" i="6"/>
  <c r="C8" i="6" s="1"/>
  <c r="C12" i="6" s="1"/>
  <c r="D9" i="6"/>
  <c r="D8" i="6" s="1"/>
  <c r="D12" i="6" s="1"/>
  <c r="B9" i="6"/>
  <c r="B8" i="6"/>
  <c r="B12" i="6" s="1"/>
  <c r="D37" i="13" l="1"/>
  <c r="C37" i="13"/>
  <c r="B37" i="13" l="1"/>
  <c r="C32" i="13"/>
  <c r="D32" i="13"/>
  <c r="B32" i="13"/>
  <c r="B31" i="13"/>
  <c r="B36" i="13"/>
  <c r="C31" i="13"/>
  <c r="D31" i="13"/>
  <c r="B39" i="13" l="1"/>
  <c r="C36" i="13" s="1"/>
  <c r="C39" i="13" s="1"/>
  <c r="D36" i="13" s="1"/>
  <c r="D39" i="13" s="1"/>
  <c r="D33" i="13"/>
  <c r="C33" i="13"/>
  <c r="B33" i="13"/>
</calcChain>
</file>

<file path=xl/sharedStrings.xml><?xml version="1.0" encoding="utf-8"?>
<sst xmlns="http://schemas.openxmlformats.org/spreadsheetml/2006/main" count="180" uniqueCount="93">
  <si>
    <t>PRIHODI UKUPNO</t>
  </si>
  <si>
    <t>RASHODI UKUPNO</t>
  </si>
  <si>
    <t>NETO FINANCIRANJE</t>
  </si>
  <si>
    <t>VIŠAK / MANJAK + NETO FINANCIRANJE</t>
  </si>
  <si>
    <t>B. RAČUN FINANCIRANJA</t>
  </si>
  <si>
    <t>II. POSEBNI DIO</t>
  </si>
  <si>
    <t>I. OPĆI DIO</t>
  </si>
  <si>
    <t>Članak 1.</t>
  </si>
  <si>
    <t>Opis</t>
  </si>
  <si>
    <t>6 Prihodi poslovanja</t>
  </si>
  <si>
    <t>7 Prihodi od prodaje nefinancijske imovine</t>
  </si>
  <si>
    <t>3 Rashodi poslovanja</t>
  </si>
  <si>
    <t>4 Rashodi za nabavu nefinancijske imovine</t>
  </si>
  <si>
    <t>RAZLIKA - VIŠAK/MANJAK</t>
  </si>
  <si>
    <t>8 Primici od financijske imovine i zaduživanja</t>
  </si>
  <si>
    <t>5 Izdaci za financijsku imovinu i otplate zajmova</t>
  </si>
  <si>
    <t>MANJAK PRIHODA za pokriće (preneseni)</t>
  </si>
  <si>
    <t>VIŠAK PRIHODA za raspodjelu (preneseni)</t>
  </si>
  <si>
    <t>PRIHODI I PRIMICI s prenesenim viškom/manjkom</t>
  </si>
  <si>
    <t>RASHODI I IZDACI</t>
  </si>
  <si>
    <t>SAŽETAK RAČUNA PRIHODA I RASHODA I RAČUNA FINANCIRANJA</t>
  </si>
  <si>
    <t>A. SAŽETAK RAČUNA PRIHODA I RASHODA</t>
  </si>
  <si>
    <t>B. SAŽETAK RAČUNA FINANCIRANJA</t>
  </si>
  <si>
    <t>Projekcija 
2025.</t>
  </si>
  <si>
    <t>PRIHODI PREMA EKONOMSKOJ KLASIFIKACIJI I IZVORIMA FINANCIRANJA</t>
  </si>
  <si>
    <t>PRIMICI PREMA EKONOMSKOJ KLASIFIKACIJI I IZVORIMA FINANCIRANJA</t>
  </si>
  <si>
    <t>IZDACI PREMA EKONOMSKOJ KLASIFIKACIJI I IZVORIMA FINANCIRANJA</t>
  </si>
  <si>
    <t>Izvor: 11 Opći prihodi i primici</t>
  </si>
  <si>
    <t>Izvor: 51 Pomoći EU</t>
  </si>
  <si>
    <t>Izvor: 52 Ostale pomoći</t>
  </si>
  <si>
    <t>Izvor: 43 Ostali prihodi za posebne namjene</t>
  </si>
  <si>
    <t>Izvor: 31 Vlastiti prihodi</t>
  </si>
  <si>
    <t>31 Rashodi za zaposlene</t>
  </si>
  <si>
    <t>32 Materijalni rashodi</t>
  </si>
  <si>
    <t>34 Financijski rashodi</t>
  </si>
  <si>
    <t>42 Rashodi za nabavu proizvedene dugotrajne imovine</t>
  </si>
  <si>
    <t>Izvor: 81 Namjenski primici od zaduživanja</t>
  </si>
  <si>
    <t>SVEUKUPNO RASHODI</t>
  </si>
  <si>
    <t xml:space="preserve">RASHODI PREMA FUNKCIJSKOJ KLASIFIKACIJI </t>
  </si>
  <si>
    <t>84 Primici od zaduživanja</t>
  </si>
  <si>
    <t>SVEUKUPNO PRIMICI</t>
  </si>
  <si>
    <t>54 Izdaci za otplatu glavnice primljenih kredita i zajmova</t>
  </si>
  <si>
    <t>SVEUKUPNO IZDACI</t>
  </si>
  <si>
    <t>Članak 2.</t>
  </si>
  <si>
    <t>Članak 3.</t>
  </si>
  <si>
    <t xml:space="preserve">VIŠAK/MANJAK IZ PRETHODNIH GODINA KOJI ĆE SE POKRITI/RASPOREDITI U PRORAČUNSKOM RAZDOBLJU </t>
  </si>
  <si>
    <t>I PROJEKCIJE ZA 2025. i 2026. GODINU</t>
  </si>
  <si>
    <t>Proračun 
2024.</t>
  </si>
  <si>
    <t>Projekcija 
2026.</t>
  </si>
  <si>
    <t>Plan 
2024.</t>
  </si>
  <si>
    <t>VIŠAK MANJAK IZ PRETHODNE GODINE KOJI ĆE SE RASPOREDITI/POKRITI</t>
  </si>
  <si>
    <t>PRORAČUN UKUPNO (A.+B.+C.)</t>
  </si>
  <si>
    <t>VIŠAK/MANJAK TEKUĆE GODINE</t>
  </si>
  <si>
    <t>PRIJENOS VIŠKA/MANJKA U SLIJEDEĆE RAZDOBLJE</t>
  </si>
  <si>
    <t xml:space="preserve">C. PRENESENI VIŠAK ILI PRENESENI MANJAK </t>
  </si>
  <si>
    <t>D. VIŠEGODIŠNJI PLAN URAVNOTEŽENJA*</t>
  </si>
  <si>
    <t>DONOS VIŠKA/MANJKA IZ PRETHODNE GODINE</t>
  </si>
  <si>
    <t>*Napomena: 
VIŠEGODIŠNJI PLAN URAVNOTEŽENJA (D.) služi kao informacija i ne uzima se u obzir kod uravnoteženja proračuna, već se proračun uravnotežuje retkom VIŠAK/MANJAK IZ PRETHODNIH GODINA KOJI ĆE SE POKRITI/RASPOREDITI U PRORAČUNSKOM RAZDOBLJU (C.)</t>
  </si>
  <si>
    <t>36 Pomoći dane u inozemstvo i unutar općeg proračuna</t>
  </si>
  <si>
    <t>Funk. klas: 05 Zaštita okoliša</t>
  </si>
  <si>
    <t>Funk. klas: 054  Zaštita bioraznolikosti i krajolika</t>
  </si>
  <si>
    <t>Funk. klas: 056  Zaštita bioraznolikosti i krajolika</t>
  </si>
  <si>
    <t>Program: 1090 PROGRAM ZAŠTITE OKOLIŠA</t>
  </si>
  <si>
    <t>A109012 Stručno i administrativno osoblje</t>
  </si>
  <si>
    <t>A109014 Rashodi za provođenje programa javne ustanove</t>
  </si>
  <si>
    <t>A109018 Zaštita Ivanščice</t>
  </si>
  <si>
    <t>T109001 Posjetiteljski centar Gaveznica</t>
  </si>
  <si>
    <t>T109002 Spilja Vindija</t>
  </si>
  <si>
    <t>SVEUKUPNO</t>
  </si>
  <si>
    <t>RKP br.: 41136 JAVNA UST.ZA UPR.ZAŠ.DIJELOVIMA PRIRODE VARAŽDINSKE ŽUPANIJE</t>
  </si>
  <si>
    <t>41 Rashodi za nabavu neproizvedene dugotrajne imovine</t>
  </si>
  <si>
    <t>T109004 Uklanjanje invanzivnih vrsta (IAS)</t>
  </si>
  <si>
    <t>Program: 1140 PROGRAMI EUROPSKIH POSLOVA</t>
  </si>
  <si>
    <t>T114025 Projekt DRAVA LIFE</t>
  </si>
  <si>
    <t>T114058 LIFE RESTORE for MDD</t>
  </si>
  <si>
    <t>A. RAČUN PRIHODA I RASHODA</t>
  </si>
  <si>
    <t>63 Pomoći iz inozemstva i od subjekata unutar općeg proračuna</t>
  </si>
  <si>
    <t>64 Prihodi od imovine</t>
  </si>
  <si>
    <t>66 Prihodi od prodaje proizvoda i robe te pruženih usluga i prihodi od donacija te povrati po protestiranim jamstvima</t>
  </si>
  <si>
    <t>67 Prihodi iz nadležnog proračuna i od HZZO-a temeljem ugovornih obveza</t>
  </si>
  <si>
    <t>SVEUKUPNO PRIHODI</t>
  </si>
  <si>
    <t>Razdjel: 014 UPRAVNI ODJEL ZA POLJOPRIVREDU I ZAŠTITU OKOLIŠA</t>
  </si>
  <si>
    <t>Posebni dio Financijskog plana sastoji se od plana rashoda i izdataka iskazanih po organizacijskoj klasifikaciji, izvorima financiranja i ekonomskoj klasifikaciji, raspoređenih u programe koji se sastoje od aktivnosti i projekata, kako slijedi:</t>
  </si>
  <si>
    <t>PRIJEDLOG FINANCIJSKOG PLANA JAVNE USTANOVE ZA UPRAVLJANJE ZAŠTIĆENIM DIJELOVIME PRIRODE ZA ZA 2024. GODINU</t>
  </si>
  <si>
    <t xml:space="preserve">Ovaj Prijedlog Financijskog plana Javne ustanove za upravljanje zaštićenim dijelovima prirode Varaždinske županije smatra se usvojenim i konačnim nakon donošenja Proračuna Varaždinske županije za 2024. godinu i projekcije za 2025. i 2026. godinu na Županijskoj skupštini Varaždinske županije, a stupa na snagu 1. siječnja 2024. godine, te će se objaviti na mrežnim stranicama Javne ustanove za upravljanje zaštićenim dijelovima prirode Varaždinske županije. </t>
  </si>
  <si>
    <t>KLASA: 400-02/23-01/1</t>
  </si>
  <si>
    <t>Varaždin, 26. listopada 2023. godine</t>
  </si>
  <si>
    <t>Financijski plan Javne ustanove za upravljanje zaštićenim dijelovima prirode Varaždinske županije za 2024. godinu i projekcije za 2025. i 2026. godinu (u nastavku: Financijski plan) sastoji se od:</t>
  </si>
  <si>
    <t>URBROJ: 2186-1-15-23-2</t>
  </si>
  <si>
    <t>Prihodi i rashodi te primici i izdaci iskazani po proračunskim klasifikacijama utvrđuju se u Računu prihoda i rashoda i Računu financiranja Financijskog plana, kako slijedi:</t>
  </si>
  <si>
    <t>Temeljem odredbi članka 38. Zakona o proračunu (NN 144/21), članka 134. Zakona o zaštiti prirode (NN 80/13, 15/18, 14/19 i 127/19) i članka 19. Statuta Javne ustanove za upravljanje zaštićenim dijelovima prirode Varaždinske županije, ("Službeni vjesnik Varaždinske županije" broj  16/18 i 8/21, Upravno vijeće Javne ustanove za upravljanje zaštićenim dijelovima prirode Varaždinske županije na 24. sjednici održanoj 26. listopada 2023. godine, donosi:</t>
  </si>
  <si>
    <t xml:space="preserve">        PREDSJEDNIK UPRAVNOG VIJEĆA</t>
  </si>
  <si>
    <t xml:space="preserve">                                            Zdenko Đuras, dipl. 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</si>
</sst>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5"/>
      <color indexed="8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slantDashDot">
        <color theme="8" tint="-0.499984740745262"/>
      </top>
      <bottom/>
      <diagonal/>
    </border>
    <border>
      <left/>
      <right/>
      <top/>
      <bottom style="slantDashDot">
        <color theme="8" tint="-0.49998474074526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7" applyNumberFormat="0" applyAlignment="0" applyProtection="0"/>
    <xf numFmtId="0" fontId="10" fillId="8" borderId="8" applyNumberFormat="0" applyAlignment="0" applyProtection="0"/>
    <xf numFmtId="0" fontId="11" fillId="8" borderId="7" applyNumberFormat="0" applyAlignment="0" applyProtection="0"/>
    <xf numFmtId="0" fontId="12" fillId="0" borderId="9" applyNumberFormat="0" applyFill="0" applyAlignment="0" applyProtection="0"/>
    <xf numFmtId="0" fontId="13" fillId="9" borderId="10" applyNumberFormat="0" applyAlignment="0" applyProtection="0"/>
    <xf numFmtId="0" fontId="14" fillId="0" borderId="0" applyNumberFormat="0" applyFill="0" applyBorder="0" applyAlignment="0" applyProtection="0"/>
    <xf numFmtId="0" fontId="1" fillId="10" borderId="1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34" borderId="0" applyNumberFormat="0" applyBorder="0" applyAlignment="0" applyProtection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19" fillId="0" borderId="0" xfId="0" applyFont="1"/>
    <xf numFmtId="0" fontId="21" fillId="0" borderId="0" xfId="0" applyFont="1"/>
    <xf numFmtId="0" fontId="19" fillId="2" borderId="0" xfId="0" applyFont="1" applyFill="1"/>
    <xf numFmtId="0" fontId="19" fillId="2" borderId="0" xfId="0" applyFont="1" applyFill="1" applyAlignment="1">
      <alignment horizontal="left" vertical="center" wrapText="1"/>
    </xf>
    <xf numFmtId="0" fontId="26" fillId="0" borderId="0" xfId="0" applyFont="1"/>
    <xf numFmtId="0" fontId="19" fillId="0" borderId="0" xfId="0" applyFont="1" applyAlignment="1">
      <alignment horizontal="center"/>
    </xf>
    <xf numFmtId="4" fontId="21" fillId="0" borderId="0" xfId="0" applyNumberFormat="1" applyFont="1"/>
    <xf numFmtId="4" fontId="19" fillId="0" borderId="0" xfId="0" applyNumberFormat="1" applyFont="1"/>
    <xf numFmtId="0" fontId="19" fillId="2" borderId="0" xfId="0" applyFont="1" applyFill="1" applyAlignment="1">
      <alignment horizontal="center"/>
    </xf>
    <xf numFmtId="4" fontId="24" fillId="0" borderId="0" xfId="0" applyNumberFormat="1" applyFont="1" applyAlignment="1">
      <alignment horizontal="right" wrapText="1" indent="1"/>
    </xf>
    <xf numFmtId="0" fontId="19" fillId="2" borderId="0" xfId="0" applyFont="1" applyFill="1" applyAlignment="1">
      <alignment horizontal="right"/>
    </xf>
    <xf numFmtId="0" fontId="30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right" vertical="center" wrapText="1"/>
    </xf>
    <xf numFmtId="0" fontId="31" fillId="2" borderId="0" xfId="0" applyFont="1" applyFill="1" applyAlignment="1">
      <alignment horizontal="right" vertical="center" wrapText="1"/>
    </xf>
    <xf numFmtId="0" fontId="32" fillId="35" borderId="0" xfId="0" applyFont="1" applyFill="1" applyAlignment="1">
      <alignment vertical="center" wrapText="1"/>
    </xf>
    <xf numFmtId="0" fontId="33" fillId="35" borderId="0" xfId="0" applyFont="1" applyFill="1" applyAlignment="1">
      <alignment wrapText="1"/>
    </xf>
    <xf numFmtId="0" fontId="24" fillId="0" borderId="0" xfId="0" applyFont="1" applyAlignment="1">
      <alignment horizontal="left" wrapText="1" indent="1"/>
    </xf>
    <xf numFmtId="0" fontId="25" fillId="0" borderId="0" xfId="0" applyFont="1" applyAlignment="1">
      <alignment horizontal="left" wrapText="1" indent="3"/>
    </xf>
    <xf numFmtId="4" fontId="25" fillId="0" borderId="0" xfId="0" applyNumberFormat="1" applyFont="1" applyAlignment="1">
      <alignment horizontal="right" wrapText="1" indent="1"/>
    </xf>
    <xf numFmtId="0" fontId="34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vertical="center" wrapText="1"/>
    </xf>
    <xf numFmtId="0" fontId="16" fillId="0" borderId="0" xfId="0" applyFont="1"/>
    <xf numFmtId="0" fontId="32" fillId="2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/>
    </xf>
    <xf numFmtId="0" fontId="34" fillId="2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4" fontId="37" fillId="35" borderId="0" xfId="0" applyNumberFormat="1" applyFont="1" applyFill="1" applyAlignment="1">
      <alignment horizontal="right" wrapText="1"/>
    </xf>
    <xf numFmtId="0" fontId="38" fillId="3" borderId="0" xfId="0" applyFont="1" applyFill="1" applyAlignment="1">
      <alignment horizontal="left" wrapText="1" indent="3"/>
    </xf>
    <xf numFmtId="4" fontId="38" fillId="3" borderId="0" xfId="0" applyNumberFormat="1" applyFont="1" applyFill="1" applyAlignment="1">
      <alignment wrapText="1"/>
    </xf>
    <xf numFmtId="0" fontId="37" fillId="2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 indent="1"/>
    </xf>
    <xf numFmtId="0" fontId="0" fillId="2" borderId="0" xfId="0" applyFill="1"/>
    <xf numFmtId="4" fontId="37" fillId="2" borderId="1" xfId="0" applyNumberFormat="1" applyFont="1" applyFill="1" applyBorder="1" applyAlignment="1">
      <alignment horizontal="right" wrapText="1"/>
    </xf>
    <xf numFmtId="0" fontId="35" fillId="2" borderId="0" xfId="0" applyFont="1" applyFill="1" applyAlignment="1">
      <alignment vertical="center" wrapText="1"/>
    </xf>
    <xf numFmtId="0" fontId="37" fillId="35" borderId="0" xfId="0" applyFont="1" applyFill="1" applyAlignment="1">
      <alignment horizontal="left" wrapText="1" indent="2"/>
    </xf>
    <xf numFmtId="0" fontId="37" fillId="3" borderId="1" xfId="0" applyFont="1" applyFill="1" applyBorder="1" applyAlignment="1">
      <alignment horizontal="left" wrapText="1" indent="2"/>
    </xf>
    <xf numFmtId="0" fontId="37" fillId="2" borderId="1" xfId="0" applyFont="1" applyFill="1" applyBorder="1" applyAlignment="1">
      <alignment horizontal="left" wrapText="1" indent="2"/>
    </xf>
    <xf numFmtId="0" fontId="42" fillId="0" borderId="0" xfId="0" applyFont="1"/>
    <xf numFmtId="0" fontId="28" fillId="2" borderId="0" xfId="0" applyFont="1" applyFill="1"/>
    <xf numFmtId="0" fontId="18" fillId="0" borderId="0" xfId="0" applyFont="1" applyAlignment="1">
      <alignment vertical="center"/>
    </xf>
    <xf numFmtId="0" fontId="4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37" fillId="2" borderId="1" xfId="0" applyFont="1" applyFill="1" applyBorder="1" applyAlignment="1">
      <alignment horizontal="center" vertical="center" wrapText="1" indent="1"/>
    </xf>
    <xf numFmtId="4" fontId="28" fillId="2" borderId="0" xfId="0" applyNumberFormat="1" applyFont="1" applyFill="1"/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4" fontId="38" fillId="2" borderId="0" xfId="0" applyNumberFormat="1" applyFont="1" applyFill="1" applyAlignment="1">
      <alignment horizontal="right" wrapText="1"/>
    </xf>
    <xf numFmtId="164" fontId="18" fillId="0" borderId="0" xfId="0" applyNumberFormat="1" applyFont="1"/>
    <xf numFmtId="4" fontId="18" fillId="2" borderId="0" xfId="0" applyNumberFormat="1" applyFont="1" applyFill="1" applyAlignment="1" applyProtection="1">
      <alignment horizontal="right" vertical="center" wrapText="1"/>
      <protection locked="0"/>
    </xf>
    <xf numFmtId="0" fontId="36" fillId="2" borderId="0" xfId="0" applyFont="1" applyFill="1" applyAlignment="1">
      <alignment horizontal="center" vertical="center"/>
    </xf>
    <xf numFmtId="0" fontId="14" fillId="0" borderId="0" xfId="0" applyFont="1"/>
    <xf numFmtId="0" fontId="39" fillId="2" borderId="0" xfId="0" applyFont="1" applyFill="1" applyAlignment="1">
      <alignment horizontal="left" vertical="center" wrapText="1" indent="1"/>
    </xf>
    <xf numFmtId="4" fontId="39" fillId="2" borderId="0" xfId="0" applyNumberFormat="1" applyFont="1" applyFill="1" applyAlignment="1">
      <alignment horizontal="right" vertical="center" wrapText="1"/>
    </xf>
    <xf numFmtId="0" fontId="18" fillId="2" borderId="0" xfId="0" applyFont="1" applyFill="1" applyAlignment="1">
      <alignment horizontal="left" vertical="center" wrapText="1" indent="1"/>
    </xf>
    <xf numFmtId="0" fontId="39" fillId="2" borderId="2" xfId="0" applyFont="1" applyFill="1" applyBorder="1" applyAlignment="1">
      <alignment horizontal="left" vertical="center" wrapText="1" indent="1"/>
    </xf>
    <xf numFmtId="4" fontId="39" fillId="2" borderId="2" xfId="0" applyNumberFormat="1" applyFont="1" applyFill="1" applyBorder="1" applyAlignment="1">
      <alignment vertical="center" wrapText="1"/>
    </xf>
    <xf numFmtId="4" fontId="39" fillId="2" borderId="2" xfId="0" applyNumberFormat="1" applyFont="1" applyFill="1" applyBorder="1" applyAlignment="1">
      <alignment horizontal="right" vertical="center" wrapText="1"/>
    </xf>
    <xf numFmtId="0" fontId="39" fillId="2" borderId="0" xfId="0" quotePrefix="1" applyFont="1" applyFill="1" applyAlignment="1">
      <alignment horizontal="left" vertical="center" wrapText="1" indent="1"/>
    </xf>
    <xf numFmtId="4" fontId="21" fillId="36" borderId="0" xfId="0" applyNumberFormat="1" applyFont="1" applyFill="1" applyProtection="1">
      <protection locked="0"/>
    </xf>
    <xf numFmtId="0" fontId="22" fillId="2" borderId="0" xfId="0" applyFont="1" applyFill="1" applyProtection="1">
      <protection locked="0"/>
    </xf>
    <xf numFmtId="0" fontId="19" fillId="2" borderId="0" xfId="0" applyFont="1" applyFill="1" applyProtection="1"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37" fillId="2" borderId="1" xfId="0" applyFont="1" applyFill="1" applyBorder="1" applyAlignment="1" applyProtection="1">
      <alignment horizontal="center" vertical="center" wrapText="1"/>
      <protection locked="0"/>
    </xf>
    <xf numFmtId="4" fontId="0" fillId="2" borderId="0" xfId="0" applyNumberFormat="1" applyFill="1" applyAlignment="1">
      <alignment horizontal="right"/>
    </xf>
    <xf numFmtId="0" fontId="39" fillId="2" borderId="15" xfId="0" quotePrefix="1" applyFont="1" applyFill="1" applyBorder="1" applyAlignment="1">
      <alignment horizontal="left" vertical="center" wrapText="1" indent="1"/>
    </xf>
    <xf numFmtId="4" fontId="39" fillId="2" borderId="15" xfId="0" applyNumberFormat="1" applyFont="1" applyFill="1" applyBorder="1" applyAlignment="1">
      <alignment horizontal="right" vertical="center" wrapText="1"/>
    </xf>
    <xf numFmtId="4" fontId="45" fillId="0" borderId="0" xfId="0" applyNumberFormat="1" applyFont="1"/>
    <xf numFmtId="0" fontId="43" fillId="2" borderId="0" xfId="0" applyFont="1" applyFill="1" applyAlignment="1">
      <alignment horizontal="left" vertical="center" wrapText="1" indent="1"/>
    </xf>
    <xf numFmtId="4" fontId="43" fillId="2" borderId="0" xfId="0" applyNumberFormat="1" applyFont="1" applyFill="1" applyAlignment="1">
      <alignment horizontal="right" vertical="center" wrapText="1"/>
    </xf>
    <xf numFmtId="0" fontId="29" fillId="0" borderId="0" xfId="0" applyFont="1"/>
    <xf numFmtId="4" fontId="19" fillId="0" borderId="0" xfId="0" applyNumberFormat="1" applyFont="1" applyAlignment="1">
      <alignment horizontal="right"/>
    </xf>
    <xf numFmtId="0" fontId="38" fillId="3" borderId="17" xfId="0" applyFont="1" applyFill="1" applyBorder="1" applyAlignment="1">
      <alignment horizontal="left" wrapText="1" indent="3"/>
    </xf>
    <xf numFmtId="0" fontId="46" fillId="38" borderId="0" xfId="0" applyFont="1" applyFill="1" applyAlignment="1">
      <alignment horizontal="left" vertical="center" wrapText="1" indent="1"/>
    </xf>
    <xf numFmtId="4" fontId="46" fillId="38" borderId="0" xfId="0" applyNumberFormat="1" applyFont="1" applyFill="1" applyAlignment="1">
      <alignment horizontal="right" vertical="center" wrapText="1"/>
    </xf>
    <xf numFmtId="4" fontId="47" fillId="38" borderId="0" xfId="0" applyNumberFormat="1" applyFont="1" applyFill="1" applyAlignment="1">
      <alignment horizontal="right" vertical="center" wrapText="1"/>
    </xf>
    <xf numFmtId="0" fontId="46" fillId="38" borderId="0" xfId="0" applyFont="1" applyFill="1" applyAlignment="1">
      <alignment horizontal="left" vertical="center" indent="1"/>
    </xf>
    <xf numFmtId="0" fontId="46" fillId="38" borderId="14" xfId="0" applyFont="1" applyFill="1" applyBorder="1" applyAlignment="1">
      <alignment horizontal="left" vertical="center" wrapText="1" indent="1"/>
    </xf>
    <xf numFmtId="0" fontId="47" fillId="38" borderId="14" xfId="0" applyFont="1" applyFill="1" applyBorder="1" applyAlignment="1">
      <alignment horizontal="right"/>
    </xf>
    <xf numFmtId="0" fontId="47" fillId="38" borderId="0" xfId="0" applyFont="1" applyFill="1" applyAlignment="1">
      <alignment horizontal="right"/>
    </xf>
    <xf numFmtId="0" fontId="37" fillId="39" borderId="20" xfId="0" applyFont="1" applyFill="1" applyBorder="1" applyAlignment="1">
      <alignment horizontal="left" wrapText="1" indent="3"/>
    </xf>
    <xf numFmtId="0" fontId="37" fillId="39" borderId="0" xfId="0" applyFont="1" applyFill="1" applyAlignment="1">
      <alignment horizontal="left" wrapText="1" indent="1"/>
    </xf>
    <xf numFmtId="4" fontId="37" fillId="39" borderId="0" xfId="0" applyNumberFormat="1" applyFont="1" applyFill="1" applyAlignment="1">
      <alignment horizontal="right" wrapText="1"/>
    </xf>
    <xf numFmtId="4" fontId="38" fillId="0" borderId="0" xfId="0" applyNumberFormat="1" applyFont="1" applyAlignment="1">
      <alignment wrapText="1"/>
    </xf>
    <xf numFmtId="0" fontId="37" fillId="0" borderId="17" xfId="0" applyFont="1" applyBorder="1" applyAlignment="1">
      <alignment horizontal="left" wrapText="1" indent="1"/>
    </xf>
    <xf numFmtId="4" fontId="37" fillId="0" borderId="17" xfId="0" applyNumberFormat="1" applyFont="1" applyBorder="1" applyAlignment="1">
      <alignment wrapText="1"/>
    </xf>
    <xf numFmtId="0" fontId="38" fillId="2" borderId="3" xfId="0" applyFont="1" applyFill="1" applyBorder="1" applyAlignment="1">
      <alignment horizontal="center" vertical="center" wrapText="1"/>
    </xf>
    <xf numFmtId="0" fontId="48" fillId="41" borderId="16" xfId="0" applyFont="1" applyFill="1" applyBorder="1" applyAlignment="1">
      <alignment horizontal="left" wrapText="1" indent="1"/>
    </xf>
    <xf numFmtId="0" fontId="48" fillId="41" borderId="16" xfId="0" applyFont="1" applyFill="1" applyBorder="1" applyAlignment="1">
      <alignment horizontal="right" wrapText="1" indent="1"/>
    </xf>
    <xf numFmtId="0" fontId="37" fillId="39" borderId="16" xfId="0" applyFont="1" applyFill="1" applyBorder="1" applyAlignment="1">
      <alignment horizontal="left" wrapText="1" indent="1"/>
    </xf>
    <xf numFmtId="4" fontId="37" fillId="39" borderId="16" xfId="0" applyNumberFormat="1" applyFont="1" applyFill="1" applyBorder="1" applyAlignment="1">
      <alignment horizontal="right" wrapText="1" indent="1"/>
    </xf>
    <xf numFmtId="0" fontId="37" fillId="35" borderId="16" xfId="0" applyFont="1" applyFill="1" applyBorder="1" applyAlignment="1">
      <alignment horizontal="left" wrapText="1" indent="1"/>
    </xf>
    <xf numFmtId="4" fontId="37" fillId="35" borderId="16" xfId="0" applyNumberFormat="1" applyFont="1" applyFill="1" applyBorder="1" applyAlignment="1">
      <alignment horizontal="right" wrapText="1" indent="1"/>
    </xf>
    <xf numFmtId="0" fontId="38" fillId="3" borderId="16" xfId="0" applyFont="1" applyFill="1" applyBorder="1" applyAlignment="1">
      <alignment horizontal="left" wrapText="1" indent="3"/>
    </xf>
    <xf numFmtId="4" fontId="38" fillId="3" borderId="16" xfId="0" applyNumberFormat="1" applyFont="1" applyFill="1" applyBorder="1" applyAlignment="1">
      <alignment horizontal="right" wrapText="1" indent="1"/>
    </xf>
    <xf numFmtId="4" fontId="38" fillId="35" borderId="16" xfId="0" applyNumberFormat="1" applyFont="1" applyFill="1" applyBorder="1" applyAlignment="1">
      <alignment horizontal="right" wrapText="1" indent="1"/>
    </xf>
    <xf numFmtId="0" fontId="38" fillId="0" borderId="16" xfId="0" applyFont="1" applyBorder="1" applyAlignment="1">
      <alignment horizontal="left" wrapText="1" indent="3"/>
    </xf>
    <xf numFmtId="0" fontId="37" fillId="3" borderId="16" xfId="0" applyFont="1" applyFill="1" applyBorder="1" applyAlignment="1">
      <alignment horizontal="left" wrapText="1" indent="1"/>
    </xf>
    <xf numFmtId="4" fontId="37" fillId="3" borderId="16" xfId="0" applyNumberFormat="1" applyFont="1" applyFill="1" applyBorder="1" applyAlignment="1">
      <alignment horizontal="right" wrapText="1" indent="1"/>
    </xf>
    <xf numFmtId="4" fontId="37" fillId="3" borderId="16" xfId="42" applyNumberFormat="1" applyFont="1" applyFill="1" applyBorder="1" applyAlignment="1">
      <alignment horizontal="right" wrapText="1" indent="1"/>
    </xf>
    <xf numFmtId="0" fontId="48" fillId="37" borderId="16" xfId="0" applyFont="1" applyFill="1" applyBorder="1" applyAlignment="1">
      <alignment horizontal="left" wrapText="1" indent="1"/>
    </xf>
    <xf numFmtId="4" fontId="48" fillId="37" borderId="16" xfId="42" applyNumberFormat="1" applyFont="1" applyFill="1" applyBorder="1" applyAlignment="1">
      <alignment horizontal="right" wrapText="1" indent="1"/>
    </xf>
    <xf numFmtId="0" fontId="37" fillId="40" borderId="16" xfId="0" applyFont="1" applyFill="1" applyBorder="1" applyAlignment="1">
      <alignment horizontal="left" wrapText="1" indent="1"/>
    </xf>
    <xf numFmtId="4" fontId="37" fillId="40" borderId="16" xfId="42" applyNumberFormat="1" applyFont="1" applyFill="1" applyBorder="1" applyAlignment="1">
      <alignment horizontal="right" wrapText="1" indent="1"/>
    </xf>
    <xf numFmtId="0" fontId="38" fillId="3" borderId="16" xfId="0" applyFont="1" applyFill="1" applyBorder="1" applyAlignment="1">
      <alignment horizontal="left" wrapText="1" indent="1"/>
    </xf>
    <xf numFmtId="4" fontId="38" fillId="3" borderId="16" xfId="42" applyNumberFormat="1" applyFont="1" applyFill="1" applyBorder="1" applyAlignment="1">
      <alignment horizontal="right" wrapText="1" indent="1"/>
    </xf>
    <xf numFmtId="4" fontId="37" fillId="35" borderId="16" xfId="42" applyNumberFormat="1" applyFont="1" applyFill="1" applyBorder="1" applyAlignment="1">
      <alignment horizontal="right" wrapText="1" indent="1"/>
    </xf>
    <xf numFmtId="0" fontId="37" fillId="3" borderId="16" xfId="0" applyFont="1" applyFill="1" applyBorder="1" applyAlignment="1">
      <alignment horizontal="left" wrapText="1" indent="2"/>
    </xf>
    <xf numFmtId="0" fontId="38" fillId="2" borderId="19" xfId="0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 wrapText="1"/>
    </xf>
    <xf numFmtId="4" fontId="37" fillId="39" borderId="18" xfId="0" applyNumberFormat="1" applyFont="1" applyFill="1" applyBorder="1" applyAlignment="1">
      <alignment wrapText="1"/>
    </xf>
    <xf numFmtId="0" fontId="23" fillId="12" borderId="0" xfId="19" applyNumberFormat="1" applyFont="1" applyAlignment="1">
      <alignment horizontal="left" wrapText="1"/>
    </xf>
    <xf numFmtId="0" fontId="1" fillId="12" borderId="0" xfId="19" applyAlignment="1">
      <alignment horizontal="left" wrapText="1"/>
    </xf>
    <xf numFmtId="0" fontId="19" fillId="2" borderId="0" xfId="0" applyFont="1" applyFill="1" applyAlignment="1" applyProtection="1">
      <alignment horizontal="justify" vertical="center" wrapText="1"/>
      <protection locked="0"/>
    </xf>
    <xf numFmtId="0" fontId="44" fillId="0" borderId="0" xfId="0" applyFont="1" applyAlignment="1">
      <alignment horizontal="justify" wrapText="1"/>
    </xf>
    <xf numFmtId="0" fontId="21" fillId="2" borderId="0" xfId="0" applyFont="1" applyFill="1" applyAlignment="1" applyProtection="1">
      <alignment horizontal="justify" vertical="top" wrapText="1"/>
      <protection locked="0"/>
    </xf>
    <xf numFmtId="0" fontId="19" fillId="2" borderId="0" xfId="0" applyFont="1" applyFill="1" applyAlignment="1" applyProtection="1">
      <alignment horizontal="justify" vertical="top" wrapText="1"/>
      <protection locked="0"/>
    </xf>
    <xf numFmtId="0" fontId="20" fillId="2" borderId="0" xfId="0" applyFont="1" applyFill="1" applyAlignment="1" applyProtection="1">
      <alignment horizontal="center"/>
      <protection locked="0"/>
    </xf>
    <xf numFmtId="0" fontId="23" fillId="2" borderId="0" xfId="0" applyFont="1" applyFill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30" fillId="2" borderId="2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 wrapText="1"/>
    </xf>
    <xf numFmtId="0" fontId="30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horizontal="justify" wrapText="1"/>
    </xf>
    <xf numFmtId="0" fontId="41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justify" vertical="center" wrapText="1"/>
    </xf>
  </cellXfs>
  <cellStyles count="43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  <cellStyle name="Zarez" xfId="42" builtinId="3"/>
  </cellStyles>
  <dxfs count="2">
    <dxf>
      <fill>
        <patternFill>
          <bgColor rgb="FFFFFF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5D82-F89D-4C8D-A068-C0AE0D23C411}">
  <sheetPr>
    <tabColor rgb="FF92D050"/>
  </sheetPr>
  <dimension ref="A1:I43"/>
  <sheetViews>
    <sheetView topLeftCell="A7" zoomScaleNormal="100" workbookViewId="0">
      <selection activeCell="A10" sqref="A10:D10"/>
    </sheetView>
  </sheetViews>
  <sheetFormatPr defaultColWidth="8.85546875" defaultRowHeight="15.75" x14ac:dyDescent="0.25"/>
  <cols>
    <col min="1" max="1" width="123.42578125" style="1" customWidth="1"/>
    <col min="2" max="2" width="17.7109375" style="1" customWidth="1"/>
    <col min="3" max="4" width="17.28515625" style="1" customWidth="1"/>
    <col min="5" max="5" width="3.28515625" style="1" customWidth="1"/>
    <col min="6" max="6" width="18.140625" style="1" customWidth="1"/>
    <col min="7" max="7" width="7.28515625" style="1" bestFit="1" customWidth="1"/>
    <col min="8" max="8" width="8.85546875" style="1"/>
    <col min="9" max="9" width="15.140625" style="1" bestFit="1" customWidth="1"/>
    <col min="10" max="16384" width="8.85546875" style="1"/>
  </cols>
  <sheetData>
    <row r="1" spans="1:7" ht="40.5" customHeight="1" x14ac:dyDescent="0.25">
      <c r="A1" s="117" t="s">
        <v>90</v>
      </c>
      <c r="B1" s="118"/>
      <c r="C1" s="118"/>
      <c r="D1" s="118"/>
      <c r="F1" s="72"/>
    </row>
    <row r="2" spans="1:7" ht="19.5" x14ac:dyDescent="0.3">
      <c r="A2" s="119" t="s">
        <v>83</v>
      </c>
      <c r="B2" s="119"/>
      <c r="C2" s="119"/>
      <c r="D2" s="119"/>
      <c r="F2" s="2"/>
    </row>
    <row r="3" spans="1:7" ht="19.5" x14ac:dyDescent="0.3">
      <c r="A3" s="119" t="s">
        <v>46</v>
      </c>
      <c r="B3" s="119"/>
      <c r="C3" s="119"/>
      <c r="D3" s="119"/>
      <c r="G3" s="72"/>
    </row>
    <row r="4" spans="1:7" ht="9.75" customHeight="1" x14ac:dyDescent="0.3">
      <c r="A4" s="62"/>
      <c r="B4" s="62"/>
      <c r="C4" s="62"/>
      <c r="D4" s="62"/>
    </row>
    <row r="5" spans="1:7" ht="19.5" x14ac:dyDescent="0.3">
      <c r="A5" s="119" t="s">
        <v>6</v>
      </c>
      <c r="B5" s="119"/>
      <c r="C5" s="119"/>
      <c r="D5" s="119"/>
      <c r="F5" s="72"/>
    </row>
    <row r="6" spans="1:7" ht="18.75" x14ac:dyDescent="0.3">
      <c r="A6" s="120" t="s">
        <v>20</v>
      </c>
      <c r="B6" s="120"/>
      <c r="C6" s="120"/>
      <c r="D6" s="120"/>
    </row>
    <row r="7" spans="1:7" ht="8.25" customHeight="1" x14ac:dyDescent="0.25">
      <c r="A7" s="63"/>
      <c r="B7" s="63"/>
      <c r="C7" s="63"/>
      <c r="D7" s="63"/>
    </row>
    <row r="8" spans="1:7" x14ac:dyDescent="0.25">
      <c r="A8" s="121" t="s">
        <v>7</v>
      </c>
      <c r="B8" s="121"/>
      <c r="C8" s="121"/>
      <c r="D8" s="121"/>
    </row>
    <row r="9" spans="1:7" x14ac:dyDescent="0.25">
      <c r="A9" s="64"/>
      <c r="B9" s="64"/>
      <c r="C9" s="64"/>
      <c r="D9" s="64"/>
    </row>
    <row r="10" spans="1:7" x14ac:dyDescent="0.25">
      <c r="A10" s="115" t="s">
        <v>87</v>
      </c>
      <c r="B10" s="115"/>
      <c r="C10" s="115"/>
      <c r="D10" s="115"/>
      <c r="F10"/>
    </row>
    <row r="11" spans="1:7" ht="30" x14ac:dyDescent="0.25">
      <c r="A11" s="65" t="s">
        <v>8</v>
      </c>
      <c r="B11" s="65" t="s">
        <v>47</v>
      </c>
      <c r="C11" s="65" t="s">
        <v>23</v>
      </c>
      <c r="D11" s="65" t="s">
        <v>48</v>
      </c>
    </row>
    <row r="12" spans="1:7" s="5" customFormat="1" ht="12" thickBot="1" x14ac:dyDescent="0.25">
      <c r="A12" s="26">
        <v>1</v>
      </c>
      <c r="B12" s="26">
        <v>2</v>
      </c>
      <c r="C12" s="26">
        <v>3</v>
      </c>
      <c r="D12" s="26">
        <v>4</v>
      </c>
    </row>
    <row r="13" spans="1:7" ht="16.5" thickTop="1" x14ac:dyDescent="0.25">
      <c r="A13" s="75" t="s">
        <v>21</v>
      </c>
      <c r="B13" s="76"/>
      <c r="C13" s="76"/>
      <c r="D13" s="76"/>
    </row>
    <row r="14" spans="1:7" x14ac:dyDescent="0.25">
      <c r="A14" s="54" t="s">
        <v>0</v>
      </c>
      <c r="B14" s="55">
        <f t="shared" ref="B14:D14" si="0">B15+B16</f>
        <v>445948</v>
      </c>
      <c r="C14" s="55">
        <f t="shared" si="0"/>
        <v>360059</v>
      </c>
      <c r="D14" s="55">
        <f t="shared" si="0"/>
        <v>362450</v>
      </c>
      <c r="F14" s="6"/>
      <c r="G14" s="6"/>
    </row>
    <row r="15" spans="1:7" x14ac:dyDescent="0.25">
      <c r="A15" s="56" t="s">
        <v>9</v>
      </c>
      <c r="B15" s="30">
        <v>445948</v>
      </c>
      <c r="C15" s="30">
        <v>360059</v>
      </c>
      <c r="D15" s="30">
        <v>362450</v>
      </c>
      <c r="F15" s="7"/>
      <c r="G15" s="7"/>
    </row>
    <row r="16" spans="1:7" x14ac:dyDescent="0.25">
      <c r="A16" s="56" t="s">
        <v>10</v>
      </c>
      <c r="B16" s="30">
        <v>0</v>
      </c>
      <c r="C16" s="30">
        <v>0</v>
      </c>
      <c r="D16" s="30">
        <v>0</v>
      </c>
      <c r="F16" s="7"/>
      <c r="G16" s="7"/>
    </row>
    <row r="17" spans="1:9" x14ac:dyDescent="0.25">
      <c r="A17" s="54" t="s">
        <v>1</v>
      </c>
      <c r="B17" s="55">
        <f t="shared" ref="B17:D17" si="1">B18+B19</f>
        <v>447292</v>
      </c>
      <c r="C17" s="55">
        <f t="shared" si="1"/>
        <v>361403</v>
      </c>
      <c r="D17" s="55">
        <f t="shared" si="1"/>
        <v>363794</v>
      </c>
      <c r="F17" s="7"/>
      <c r="G17" s="7"/>
    </row>
    <row r="18" spans="1:9" x14ac:dyDescent="0.25">
      <c r="A18" s="56" t="s">
        <v>11</v>
      </c>
      <c r="B18" s="30">
        <v>405792</v>
      </c>
      <c r="C18" s="30">
        <v>355903</v>
      </c>
      <c r="D18" s="30">
        <v>358294</v>
      </c>
      <c r="F18" s="7"/>
      <c r="G18" s="7"/>
    </row>
    <row r="19" spans="1:9" x14ac:dyDescent="0.25">
      <c r="A19" s="56" t="s">
        <v>12</v>
      </c>
      <c r="B19" s="30">
        <v>41500</v>
      </c>
      <c r="C19" s="30">
        <v>5500</v>
      </c>
      <c r="D19" s="30">
        <v>5500</v>
      </c>
      <c r="F19" s="7"/>
      <c r="G19" s="7"/>
    </row>
    <row r="20" spans="1:9" x14ac:dyDescent="0.25">
      <c r="A20" s="57" t="s">
        <v>13</v>
      </c>
      <c r="B20" s="58">
        <f>B15+B16-B18-B19</f>
        <v>-1344</v>
      </c>
      <c r="C20" s="59">
        <f t="shared" ref="C20:D20" si="2">C15+C16-C18-C19</f>
        <v>-1344</v>
      </c>
      <c r="D20" s="59">
        <f t="shared" si="2"/>
        <v>-1344</v>
      </c>
      <c r="F20" s="7"/>
      <c r="G20" s="7"/>
    </row>
    <row r="21" spans="1:9" x14ac:dyDescent="0.25">
      <c r="A21" s="75" t="s">
        <v>22</v>
      </c>
      <c r="B21" s="77"/>
      <c r="C21" s="77"/>
      <c r="D21" s="77"/>
      <c r="F21" s="8"/>
      <c r="G21" s="8"/>
    </row>
    <row r="22" spans="1:9" x14ac:dyDescent="0.25">
      <c r="A22" s="56" t="s">
        <v>14</v>
      </c>
      <c r="B22" s="30">
        <f>'Račun financiranja'!B8</f>
        <v>0</v>
      </c>
      <c r="C22" s="30">
        <f>'Račun financiranja'!C8</f>
        <v>0</v>
      </c>
      <c r="D22" s="30">
        <f>'Račun financiranja'!D8</f>
        <v>0</v>
      </c>
      <c r="F22" s="7"/>
      <c r="G22" s="7"/>
    </row>
    <row r="23" spans="1:9" x14ac:dyDescent="0.25">
      <c r="A23" s="56" t="s">
        <v>15</v>
      </c>
      <c r="B23" s="30">
        <f>'Račun financiranja'!B20</f>
        <v>0</v>
      </c>
      <c r="C23" s="30">
        <f>'Račun financiranja'!C20</f>
        <v>0</v>
      </c>
      <c r="D23" s="30">
        <f>'Račun financiranja'!D20</f>
        <v>0</v>
      </c>
      <c r="F23" s="7"/>
      <c r="G23" s="7"/>
    </row>
    <row r="24" spans="1:9" x14ac:dyDescent="0.25">
      <c r="A24" s="57" t="s">
        <v>2</v>
      </c>
      <c r="B24" s="58">
        <f>B22-B23</f>
        <v>0</v>
      </c>
      <c r="C24" s="59">
        <f t="shared" ref="C24:D24" si="3">C22-C23</f>
        <v>0</v>
      </c>
      <c r="D24" s="59">
        <f t="shared" si="3"/>
        <v>0</v>
      </c>
      <c r="F24" s="7"/>
      <c r="G24" s="7"/>
    </row>
    <row r="25" spans="1:9" x14ac:dyDescent="0.25">
      <c r="A25" s="78" t="s">
        <v>54</v>
      </c>
      <c r="B25" s="77"/>
      <c r="C25" s="77"/>
      <c r="D25" s="77"/>
      <c r="F25" s="8"/>
      <c r="G25" s="8"/>
    </row>
    <row r="26" spans="1:9" x14ac:dyDescent="0.25">
      <c r="A26" s="56" t="s">
        <v>16</v>
      </c>
      <c r="B26" s="51">
        <v>0</v>
      </c>
      <c r="C26" s="51">
        <v>0</v>
      </c>
      <c r="D26" s="51">
        <v>0</v>
      </c>
      <c r="F26" s="7"/>
      <c r="G26" s="7"/>
    </row>
    <row r="27" spans="1:9" x14ac:dyDescent="0.25">
      <c r="A27" s="56" t="s">
        <v>17</v>
      </c>
      <c r="B27" s="51">
        <v>1344</v>
      </c>
      <c r="C27" s="51">
        <v>0</v>
      </c>
      <c r="D27" s="51">
        <v>0</v>
      </c>
      <c r="F27" s="69"/>
      <c r="G27" s="7"/>
    </row>
    <row r="28" spans="1:9" x14ac:dyDescent="0.25">
      <c r="A28" s="57" t="s">
        <v>45</v>
      </c>
      <c r="B28" s="59"/>
      <c r="C28" s="59"/>
      <c r="D28" s="59"/>
      <c r="F28" s="61"/>
      <c r="G28" s="7"/>
      <c r="I28" s="8"/>
    </row>
    <row r="29" spans="1:9" ht="10.5" customHeight="1" thickBot="1" x14ac:dyDescent="0.3">
      <c r="A29" s="54"/>
      <c r="B29" s="55"/>
      <c r="C29" s="55"/>
      <c r="D29" s="55"/>
      <c r="F29" s="7"/>
      <c r="G29" s="7"/>
      <c r="I29" s="8"/>
    </row>
    <row r="30" spans="1:9" x14ac:dyDescent="0.25">
      <c r="A30" s="79" t="s">
        <v>51</v>
      </c>
      <c r="B30" s="80"/>
      <c r="C30" s="80"/>
      <c r="D30" s="80"/>
      <c r="F30" s="69"/>
      <c r="G30" s="8"/>
    </row>
    <row r="31" spans="1:9" x14ac:dyDescent="0.25">
      <c r="A31" s="56" t="s">
        <v>18</v>
      </c>
      <c r="B31" s="66">
        <f>B15+B16+B22+B28</f>
        <v>445948</v>
      </c>
      <c r="C31" s="66">
        <f>C15+C16+C22+C28</f>
        <v>360059</v>
      </c>
      <c r="D31" s="66">
        <f>D15+D16+D22+D28</f>
        <v>362450</v>
      </c>
      <c r="F31" s="7"/>
      <c r="G31" s="7"/>
    </row>
    <row r="32" spans="1:9" x14ac:dyDescent="0.25">
      <c r="A32" s="56" t="s">
        <v>19</v>
      </c>
      <c r="B32" s="66">
        <f>B18+B19+B23</f>
        <v>447292</v>
      </c>
      <c r="C32" s="66">
        <f>C18+C19+C23</f>
        <v>361403</v>
      </c>
      <c r="D32" s="66">
        <f>D18+D19+D23</f>
        <v>363794</v>
      </c>
      <c r="F32" s="7"/>
      <c r="G32" s="7"/>
    </row>
    <row r="33" spans="1:9" ht="16.5" thickBot="1" x14ac:dyDescent="0.3">
      <c r="A33" s="67" t="s">
        <v>3</v>
      </c>
      <c r="B33" s="68">
        <f>B20+B28+B24</f>
        <v>-1344</v>
      </c>
      <c r="C33" s="68">
        <f>C20+C28+C24</f>
        <v>-1344</v>
      </c>
      <c r="D33" s="68">
        <f>D20+D28+D24</f>
        <v>-1344</v>
      </c>
      <c r="F33" s="7"/>
      <c r="G33" s="7"/>
    </row>
    <row r="34" spans="1:9" ht="10.5" customHeight="1" x14ac:dyDescent="0.25">
      <c r="A34" s="60"/>
      <c r="B34" s="55"/>
      <c r="C34" s="55"/>
      <c r="D34" s="55"/>
      <c r="F34" s="7"/>
      <c r="G34" s="7"/>
    </row>
    <row r="35" spans="1:9" x14ac:dyDescent="0.25">
      <c r="A35" s="75" t="s">
        <v>55</v>
      </c>
      <c r="B35" s="81"/>
      <c r="C35" s="81"/>
      <c r="D35" s="81"/>
      <c r="F35" s="8"/>
      <c r="G35" s="8"/>
    </row>
    <row r="36" spans="1:9" x14ac:dyDescent="0.25">
      <c r="A36" s="70" t="s">
        <v>56</v>
      </c>
      <c r="B36" s="71">
        <f>B28+C28+D28+F28</f>
        <v>0</v>
      </c>
      <c r="C36" s="71">
        <f>B39</f>
        <v>0</v>
      </c>
      <c r="D36" s="71">
        <f>C39</f>
        <v>0</v>
      </c>
      <c r="F36" s="7"/>
      <c r="G36" s="7"/>
      <c r="I36" s="8"/>
    </row>
    <row r="37" spans="1:9" x14ac:dyDescent="0.25">
      <c r="A37" s="70" t="s">
        <v>50</v>
      </c>
      <c r="B37" s="71">
        <f>B28</f>
        <v>0</v>
      </c>
      <c r="C37" s="71">
        <f>C28</f>
        <v>0</v>
      </c>
      <c r="D37" s="71">
        <f>D28</f>
        <v>0</v>
      </c>
      <c r="F37" s="7"/>
      <c r="G37" s="7"/>
      <c r="I37" s="8"/>
    </row>
    <row r="38" spans="1:9" x14ac:dyDescent="0.25">
      <c r="A38" s="70" t="s">
        <v>52</v>
      </c>
      <c r="B38" s="71">
        <f>B20+B24+B28</f>
        <v>-1344</v>
      </c>
      <c r="C38" s="71">
        <v>0</v>
      </c>
      <c r="D38" s="71">
        <v>0</v>
      </c>
      <c r="F38" s="7"/>
      <c r="G38" s="7"/>
      <c r="I38" s="8"/>
    </row>
    <row r="39" spans="1:9" x14ac:dyDescent="0.25">
      <c r="A39" s="70" t="s">
        <v>53</v>
      </c>
      <c r="B39" s="71">
        <f>B36-B37</f>
        <v>0</v>
      </c>
      <c r="C39" s="71">
        <f>C36-C37</f>
        <v>0</v>
      </c>
      <c r="D39" s="71">
        <f>D36-D37</f>
        <v>0</v>
      </c>
      <c r="F39" s="7"/>
      <c r="G39" s="7"/>
      <c r="I39" s="8"/>
    </row>
    <row r="40" spans="1:9" ht="28.5" customHeight="1" x14ac:dyDescent="0.25">
      <c r="A40" s="116" t="s">
        <v>57</v>
      </c>
      <c r="B40" s="116"/>
      <c r="C40" s="116"/>
      <c r="D40" s="116"/>
    </row>
    <row r="41" spans="1:9" x14ac:dyDescent="0.25">
      <c r="B41" s="8"/>
      <c r="C41" s="8"/>
    </row>
    <row r="42" spans="1:9" x14ac:dyDescent="0.25">
      <c r="B42" s="8"/>
    </row>
    <row r="43" spans="1:9" x14ac:dyDescent="0.25">
      <c r="B43" s="8"/>
    </row>
  </sheetData>
  <mergeCells count="8">
    <mergeCell ref="A10:D10"/>
    <mergeCell ref="A40:D40"/>
    <mergeCell ref="A1:D1"/>
    <mergeCell ref="A2:D2"/>
    <mergeCell ref="A3:D3"/>
    <mergeCell ref="A5:D5"/>
    <mergeCell ref="A6:D6"/>
    <mergeCell ref="A8:D8"/>
  </mergeCells>
  <conditionalFormatting sqref="B26:D27">
    <cfRule type="containsBlanks" dxfId="1" priority="1">
      <formula>LEN(TRIM(B26))=0</formula>
    </cfRule>
    <cfRule type="containsBlanks" dxfId="0" priority="2">
      <formula>LEN(TRIM(B26))=0</formula>
    </cfRule>
  </conditionalFormatting>
  <dataValidations xWindow="956" yWindow="823" count="9">
    <dataValidation allowBlank="1" showInputMessage="1" showErrorMessage="1" promptTitle="DONOS VIŠKA/MANJKA IZ PRETH. G." prompt="odnosi se na PROCJENU rezultata godine koja prethodi godini za koju se donosi financijski plan (npr. procjena iznosa koji će biti u Bilanci na 31.12.2023. na računu 922 ako se plan radi za 2024.g.)" sqref="B36" xr:uid="{1B5FCA23-BF46-4D50-BAC7-4002BF0A711F}"/>
    <dataValidation allowBlank="1" showInputMessage="1" showErrorMessage="1" promptTitle="Ostale godine:" prompt="Ukoliko se višak/manjak godine koja prethodi godini izrade plana ne može pokriti unutar 3 godine iz financijskog plana, tada se razlika (ostatak) unosi u ovo polje. To polje se ne ispisuje i ne objavljuje već služi samo kao pomoć u izračunu višegod. plana" sqref="F28" xr:uid="{35D47C5F-EE32-4272-8FA3-149DA8E8B4FB}"/>
    <dataValidation allowBlank="1" showInputMessage="1" showErrorMessage="1" promptTitle="MANJAK PRIHODA za pokriće " prompt="Upisuje se onaj dio manjka godine koja prethodi godini plana koji se procjenjuje da će biti pokriven u godini plana (predznak &quot;-&quot;). Ako nema procjenjenog manjka upisuje se 0,00." sqref="B26" xr:uid="{C564598E-1AF4-493D-800C-F3976E1209F7}"/>
    <dataValidation allowBlank="1" showInputMessage="1" showErrorMessage="1" promptTitle="VIŠAK PRIHODA za raspodjelu" prompt="Upisuje se onaj dio viška godine koja prethodi godini plana koji se procjenjuje da će biti raspoređen (utrošen) u godini plana. Ako nema procjenjenog viška upisuje se 0,00." sqref="B27" xr:uid="{05F4A91E-82EE-4D99-AB8A-B629CDAFDB61}"/>
    <dataValidation allowBlank="1" showInputMessage="1" showErrorMessage="1" promptTitle="MANJAK PRIHODA za pokriće" prompt="Upisuje se onaj dio manjka godine koja prethodi godini plana koji se procjenjuje da će biti pokriven u drugoj godini plana, projekciji (predznak &quot;-&quot;). Ako nema procjene za drugu godinu upisuje se 0,00." sqref="C26" xr:uid="{58B08591-6181-4380-B308-448893BA5CCD}"/>
    <dataValidation allowBlank="1" showInputMessage="1" showErrorMessage="1" promptTitle="VIŠAK PRIHODA za raspodjelu" prompt="Upisuje se onaj dio viška godine koja prethodi godini plana koji se procjenjuje da će biti raspodjeljen (Utrošen) u drugoj godini plana, projekciji. Ako nema procjenjenog viška upisuje se 0,00." sqref="C27" xr:uid="{B479CFA8-83E8-4423-B364-AA7BAA382860}"/>
    <dataValidation allowBlank="1" showInputMessage="1" showErrorMessage="1" prompt="Upisuje se onaj dio manjka godine koja prethodi godini plana koji se procjenjuje da će biti pokriven u trećoj godini plana, projekciji (predznak &quot;-&quot;). Ako nema procjene za treću godinu upisuje se 0,00." sqref="D26" xr:uid="{F590D142-2FD6-4A3C-871F-45E6386FD8FE}"/>
    <dataValidation allowBlank="1" showInputMessage="1" showErrorMessage="1" promptTitle="VIŠAK PRIHODA za raspodjelu" prompt="Upisuje se onaj dio viška godine koja prethodi godini plana koji se procjenjuje da će biti raspodjeljen (Utrošen) u trećoj godini plana, projekciji. Ako nema procjenjenog viška upisuje se 0,00." sqref="D27" xr:uid="{4A93FA77-1F02-4D6A-99B2-124FC7344C57}"/>
    <dataValidation allowBlank="1" showInputMessage="1" showErrorMessage="1" promptTitle="Procjena rezultata" prompt="Ukoliko ste sve dobro unjeli u ovom polju trebao bi biti procjenjeni iznos rezultata godine koja prethodi godini izrade financijskog plana (procjena Bilance na 31.12. na računu 922)." sqref="F31" xr:uid="{3A74D5A9-C4F2-4ABF-9D35-B8C3E8D42B14}"/>
  </dataValidations>
  <pageMargins left="0.19685039370078741" right="0.19685039370078741" top="0.39370078740157483" bottom="0.39370078740157483" header="0.19685039370078741" footer="0.19685039370078741"/>
  <pageSetup paperSize="9" scale="81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E44"/>
  <sheetViews>
    <sheetView zoomScaleNormal="100" workbookViewId="0">
      <selection activeCell="A3" sqref="A3:D3"/>
    </sheetView>
  </sheetViews>
  <sheetFormatPr defaultRowHeight="15.75" x14ac:dyDescent="0.25"/>
  <cols>
    <col min="1" max="1" width="94.7109375" style="1" customWidth="1"/>
    <col min="2" max="4" width="16.28515625" style="27" bestFit="1" customWidth="1"/>
    <col min="5" max="16384" width="9.140625" style="1"/>
  </cols>
  <sheetData>
    <row r="1" spans="1:4" x14ac:dyDescent="0.25">
      <c r="A1" s="123" t="s">
        <v>43</v>
      </c>
      <c r="B1" s="123"/>
      <c r="C1" s="123"/>
      <c r="D1" s="123"/>
    </row>
    <row r="2" spans="1:4" ht="8.25" customHeight="1" x14ac:dyDescent="0.25">
      <c r="A2" s="9"/>
      <c r="B2" s="11"/>
      <c r="C2" s="11"/>
      <c r="D2" s="11"/>
    </row>
    <row r="3" spans="1:4" ht="38.25" customHeight="1" x14ac:dyDescent="0.25">
      <c r="A3" s="124" t="s">
        <v>89</v>
      </c>
      <c r="B3" s="124"/>
      <c r="C3" s="124"/>
      <c r="D3" s="124"/>
    </row>
    <row r="4" spans="1:4" ht="21.95" customHeight="1" x14ac:dyDescent="0.3">
      <c r="A4" s="113" t="s">
        <v>75</v>
      </c>
      <c r="B4" s="114"/>
      <c r="C4" s="114"/>
      <c r="D4" s="114"/>
    </row>
    <row r="5" spans="1:4" x14ac:dyDescent="0.25">
      <c r="A5" s="12"/>
      <c r="B5" s="13"/>
      <c r="C5" s="13"/>
      <c r="D5" s="14"/>
    </row>
    <row r="6" spans="1:4" x14ac:dyDescent="0.25">
      <c r="A6" s="122" t="s">
        <v>24</v>
      </c>
      <c r="B6" s="122"/>
      <c r="C6" s="122"/>
      <c r="D6" s="122"/>
    </row>
    <row r="7" spans="1:4" s="2" customFormat="1" ht="30" x14ac:dyDescent="0.2">
      <c r="A7" s="32" t="s">
        <v>8</v>
      </c>
      <c r="B7" s="31" t="s">
        <v>47</v>
      </c>
      <c r="C7" s="31" t="s">
        <v>23</v>
      </c>
      <c r="D7" s="31" t="s">
        <v>48</v>
      </c>
    </row>
    <row r="8" spans="1:4" s="2" customFormat="1" thickBot="1" x14ac:dyDescent="0.25">
      <c r="A8" s="88">
        <v>1</v>
      </c>
      <c r="B8" s="88">
        <v>2</v>
      </c>
      <c r="C8" s="88">
        <v>3</v>
      </c>
      <c r="D8" s="88">
        <v>4</v>
      </c>
    </row>
    <row r="9" spans="1:4" s="2" customFormat="1" ht="17.25" customHeight="1" thickTop="1" x14ac:dyDescent="0.25">
      <c r="A9" s="89" t="s">
        <v>75</v>
      </c>
      <c r="B9" s="90"/>
      <c r="C9" s="90"/>
      <c r="D9" s="90"/>
    </row>
    <row r="10" spans="1:4" s="2" customFormat="1" ht="17.25" customHeight="1" x14ac:dyDescent="0.25">
      <c r="A10" s="91" t="s">
        <v>9</v>
      </c>
      <c r="B10" s="92">
        <v>445948</v>
      </c>
      <c r="C10" s="92">
        <v>360059</v>
      </c>
      <c r="D10" s="92">
        <v>362450</v>
      </c>
    </row>
    <row r="11" spans="1:4" s="2" customFormat="1" ht="17.25" customHeight="1" x14ac:dyDescent="0.25">
      <c r="A11" s="93" t="s">
        <v>76</v>
      </c>
      <c r="B11" s="94">
        <v>124840</v>
      </c>
      <c r="C11" s="94">
        <v>37290</v>
      </c>
      <c r="D11" s="94">
        <v>35790</v>
      </c>
    </row>
    <row r="12" spans="1:4" s="2" customFormat="1" ht="17.25" customHeight="1" x14ac:dyDescent="0.25">
      <c r="A12" s="95" t="s">
        <v>28</v>
      </c>
      <c r="B12" s="96">
        <v>16500</v>
      </c>
      <c r="C12" s="96">
        <v>21400</v>
      </c>
      <c r="D12" s="96">
        <v>20900</v>
      </c>
    </row>
    <row r="13" spans="1:4" s="2" customFormat="1" ht="17.25" customHeight="1" x14ac:dyDescent="0.25">
      <c r="A13" s="95" t="s">
        <v>29</v>
      </c>
      <c r="B13" s="96">
        <v>108340</v>
      </c>
      <c r="C13" s="96">
        <v>15890</v>
      </c>
      <c r="D13" s="96">
        <v>14890</v>
      </c>
    </row>
    <row r="14" spans="1:4" s="2" customFormat="1" ht="17.25" customHeight="1" x14ac:dyDescent="0.25">
      <c r="A14" s="93" t="s">
        <v>77</v>
      </c>
      <c r="B14" s="94">
        <v>332</v>
      </c>
      <c r="C14" s="94">
        <v>332</v>
      </c>
      <c r="D14" s="97">
        <v>332</v>
      </c>
    </row>
    <row r="15" spans="1:4" s="2" customFormat="1" ht="17.25" customHeight="1" x14ac:dyDescent="0.25">
      <c r="A15" s="95" t="s">
        <v>31</v>
      </c>
      <c r="B15" s="96">
        <v>332</v>
      </c>
      <c r="C15" s="96">
        <v>332</v>
      </c>
      <c r="D15" s="96">
        <v>332</v>
      </c>
    </row>
    <row r="16" spans="1:4" s="2" customFormat="1" ht="30" x14ac:dyDescent="0.25">
      <c r="A16" s="93" t="s">
        <v>78</v>
      </c>
      <c r="B16" s="94">
        <v>1328</v>
      </c>
      <c r="C16" s="94">
        <v>1328</v>
      </c>
      <c r="D16" s="94">
        <v>1328</v>
      </c>
    </row>
    <row r="17" spans="1:4" s="2" customFormat="1" ht="15" x14ac:dyDescent="0.25">
      <c r="A17" s="98" t="s">
        <v>31</v>
      </c>
      <c r="B17" s="96">
        <v>1328</v>
      </c>
      <c r="C17" s="96">
        <v>1328</v>
      </c>
      <c r="D17" s="96">
        <v>1328</v>
      </c>
    </row>
    <row r="18" spans="1:4" s="2" customFormat="1" ht="15" x14ac:dyDescent="0.25">
      <c r="A18" s="93" t="s">
        <v>79</v>
      </c>
      <c r="B18" s="94">
        <v>319448</v>
      </c>
      <c r="C18" s="94">
        <v>321109</v>
      </c>
      <c r="D18" s="94">
        <v>325000</v>
      </c>
    </row>
    <row r="19" spans="1:4" s="2" customFormat="1" ht="15" x14ac:dyDescent="0.25">
      <c r="A19" s="95" t="s">
        <v>27</v>
      </c>
      <c r="B19" s="96">
        <v>319448</v>
      </c>
      <c r="C19" s="96">
        <v>321109</v>
      </c>
      <c r="D19" s="96">
        <v>325000</v>
      </c>
    </row>
    <row r="20" spans="1:4" s="2" customFormat="1" ht="17.25" customHeight="1" x14ac:dyDescent="0.25">
      <c r="A20" s="99" t="s">
        <v>80</v>
      </c>
      <c r="B20" s="100">
        <v>445948</v>
      </c>
      <c r="C20" s="100">
        <v>360059</v>
      </c>
      <c r="D20" s="100">
        <v>362450</v>
      </c>
    </row>
    <row r="21" spans="1:4" s="2" customFormat="1" ht="17.25" customHeight="1" x14ac:dyDescent="0.25">
      <c r="A21" s="91" t="s">
        <v>11</v>
      </c>
      <c r="B21" s="92">
        <v>405792</v>
      </c>
      <c r="C21" s="92">
        <v>355903</v>
      </c>
      <c r="D21" s="92">
        <v>358294</v>
      </c>
    </row>
    <row r="22" spans="1:4" s="2" customFormat="1" ht="17.25" customHeight="1" x14ac:dyDescent="0.25">
      <c r="A22" s="93" t="s">
        <v>32</v>
      </c>
      <c r="B22" s="94">
        <v>193500</v>
      </c>
      <c r="C22" s="94">
        <v>195161</v>
      </c>
      <c r="D22" s="94">
        <v>200715</v>
      </c>
    </row>
    <row r="23" spans="1:4" s="2" customFormat="1" ht="17.25" customHeight="1" x14ac:dyDescent="0.25">
      <c r="A23" s="95" t="s">
        <v>27</v>
      </c>
      <c r="B23" s="96">
        <v>193500</v>
      </c>
      <c r="C23" s="96">
        <v>195161</v>
      </c>
      <c r="D23" s="96">
        <v>200715</v>
      </c>
    </row>
    <row r="24" spans="1:4" s="2" customFormat="1" ht="17.25" customHeight="1" x14ac:dyDescent="0.25">
      <c r="A24" s="93" t="s">
        <v>33</v>
      </c>
      <c r="B24" s="94">
        <v>209360</v>
      </c>
      <c r="C24" s="94">
        <v>157810</v>
      </c>
      <c r="D24" s="94">
        <v>154647</v>
      </c>
    </row>
    <row r="25" spans="1:4" s="2" customFormat="1" ht="17.25" customHeight="1" x14ac:dyDescent="0.25">
      <c r="A25" s="95" t="s">
        <v>27</v>
      </c>
      <c r="B25" s="96">
        <v>118348</v>
      </c>
      <c r="C25" s="96">
        <v>118348</v>
      </c>
      <c r="D25" s="96">
        <v>116685</v>
      </c>
    </row>
    <row r="26" spans="1:4" s="2" customFormat="1" ht="17.25" customHeight="1" x14ac:dyDescent="0.25">
      <c r="A26" s="95" t="s">
        <v>31</v>
      </c>
      <c r="B26" s="96">
        <v>2672</v>
      </c>
      <c r="C26" s="96">
        <v>2672</v>
      </c>
      <c r="D26" s="96">
        <v>2672</v>
      </c>
    </row>
    <row r="27" spans="1:4" s="2" customFormat="1" ht="17.25" customHeight="1" x14ac:dyDescent="0.25">
      <c r="A27" s="95" t="s">
        <v>28</v>
      </c>
      <c r="B27" s="96">
        <v>16500</v>
      </c>
      <c r="C27" s="96">
        <v>21400</v>
      </c>
      <c r="D27" s="96">
        <v>20900</v>
      </c>
    </row>
    <row r="28" spans="1:4" s="2" customFormat="1" ht="17.25" customHeight="1" x14ac:dyDescent="0.25">
      <c r="A28" s="95" t="s">
        <v>29</v>
      </c>
      <c r="B28" s="96">
        <v>71840</v>
      </c>
      <c r="C28" s="96">
        <v>15390</v>
      </c>
      <c r="D28" s="96">
        <v>14390</v>
      </c>
    </row>
    <row r="29" spans="1:4" s="2" customFormat="1" ht="17.25" customHeight="1" x14ac:dyDescent="0.25">
      <c r="A29" s="93" t="s">
        <v>34</v>
      </c>
      <c r="B29" s="94">
        <v>1932</v>
      </c>
      <c r="C29" s="94">
        <v>1932</v>
      </c>
      <c r="D29" s="94">
        <v>1932</v>
      </c>
    </row>
    <row r="30" spans="1:4" s="2" customFormat="1" ht="17.25" customHeight="1" x14ac:dyDescent="0.25">
      <c r="A30" s="95" t="s">
        <v>27</v>
      </c>
      <c r="B30" s="96">
        <v>1600</v>
      </c>
      <c r="C30" s="96">
        <v>1600</v>
      </c>
      <c r="D30" s="96">
        <v>1600</v>
      </c>
    </row>
    <row r="31" spans="1:4" s="2" customFormat="1" ht="17.25" customHeight="1" x14ac:dyDescent="0.25">
      <c r="A31" s="95" t="s">
        <v>31</v>
      </c>
      <c r="B31" s="96">
        <v>332</v>
      </c>
      <c r="C31" s="96">
        <v>332</v>
      </c>
      <c r="D31" s="96">
        <v>332</v>
      </c>
    </row>
    <row r="32" spans="1:4" x14ac:dyDescent="0.25">
      <c r="A32" s="93" t="s">
        <v>58</v>
      </c>
      <c r="B32" s="94">
        <v>1000</v>
      </c>
      <c r="C32" s="94">
        <v>1000</v>
      </c>
      <c r="D32" s="94">
        <v>1000</v>
      </c>
    </row>
    <row r="33" spans="1:5" x14ac:dyDescent="0.25">
      <c r="A33" s="95" t="s">
        <v>27</v>
      </c>
      <c r="B33" s="96">
        <v>500</v>
      </c>
      <c r="C33" s="96">
        <v>500</v>
      </c>
      <c r="D33" s="96">
        <v>500</v>
      </c>
    </row>
    <row r="34" spans="1:5" x14ac:dyDescent="0.25">
      <c r="A34" s="95" t="s">
        <v>29</v>
      </c>
      <c r="B34" s="96">
        <v>500</v>
      </c>
      <c r="C34" s="96">
        <v>500</v>
      </c>
      <c r="D34" s="96">
        <v>500</v>
      </c>
    </row>
    <row r="35" spans="1:5" ht="17.25" customHeight="1" x14ac:dyDescent="0.25">
      <c r="A35" s="91" t="s">
        <v>12</v>
      </c>
      <c r="B35" s="92">
        <v>41500</v>
      </c>
      <c r="C35" s="92">
        <v>5500</v>
      </c>
      <c r="D35" s="92">
        <v>5500</v>
      </c>
    </row>
    <row r="36" spans="1:5" ht="17.25" customHeight="1" x14ac:dyDescent="0.25">
      <c r="A36" s="93" t="s">
        <v>70</v>
      </c>
      <c r="B36" s="94">
        <v>500</v>
      </c>
      <c r="C36" s="94">
        <v>500</v>
      </c>
      <c r="D36" s="94">
        <v>500</v>
      </c>
    </row>
    <row r="37" spans="1:5" ht="17.25" customHeight="1" x14ac:dyDescent="0.25">
      <c r="A37" s="95" t="s">
        <v>27</v>
      </c>
      <c r="B37" s="96">
        <v>500</v>
      </c>
      <c r="C37" s="96">
        <v>500</v>
      </c>
      <c r="D37" s="96">
        <v>500</v>
      </c>
    </row>
    <row r="38" spans="1:5" ht="17.25" customHeight="1" x14ac:dyDescent="0.25">
      <c r="A38" s="93" t="s">
        <v>35</v>
      </c>
      <c r="B38" s="94">
        <v>41000</v>
      </c>
      <c r="C38" s="94">
        <v>5000</v>
      </c>
      <c r="D38" s="94">
        <v>5000</v>
      </c>
    </row>
    <row r="39" spans="1:5" ht="17.25" customHeight="1" x14ac:dyDescent="0.25">
      <c r="A39" s="95" t="s">
        <v>27</v>
      </c>
      <c r="B39" s="96">
        <v>5000</v>
      </c>
      <c r="C39" s="96">
        <v>5000</v>
      </c>
      <c r="D39" s="96">
        <v>5000</v>
      </c>
    </row>
    <row r="40" spans="1:5" ht="17.25" customHeight="1" x14ac:dyDescent="0.25">
      <c r="A40" s="95" t="s">
        <v>29</v>
      </c>
      <c r="B40" s="96">
        <v>36000</v>
      </c>
      <c r="C40" s="96">
        <v>0</v>
      </c>
      <c r="D40" s="96">
        <v>0</v>
      </c>
    </row>
    <row r="41" spans="1:5" ht="17.25" customHeight="1" x14ac:dyDescent="0.25">
      <c r="A41" s="91" t="s">
        <v>37</v>
      </c>
      <c r="B41" s="92">
        <v>447292</v>
      </c>
      <c r="C41" s="92">
        <v>361403</v>
      </c>
      <c r="D41" s="92">
        <v>363794</v>
      </c>
    </row>
    <row r="42" spans="1:5" x14ac:dyDescent="0.25">
      <c r="B42" s="73"/>
      <c r="C42" s="73"/>
      <c r="D42" s="73"/>
    </row>
    <row r="44" spans="1:5" x14ac:dyDescent="0.25">
      <c r="E44"/>
    </row>
  </sheetData>
  <mergeCells count="3">
    <mergeCell ref="A6:D6"/>
    <mergeCell ref="A1:D1"/>
    <mergeCell ref="A3:D3"/>
  </mergeCells>
  <pageMargins left="0.19685039370078741" right="0.19685039370078741" top="0.39370078740157483" bottom="0.39370078740157483" header="0.19685039370078741" footer="0.19685039370078741"/>
  <pageSetup paperSize="9" firstPageNumber="2" orientation="landscape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10"/>
  <sheetViews>
    <sheetView zoomScaleNormal="100" workbookViewId="0">
      <selection activeCell="C7" sqref="C7"/>
    </sheetView>
  </sheetViews>
  <sheetFormatPr defaultRowHeight="15.75" x14ac:dyDescent="0.25"/>
  <cols>
    <col min="1" max="1" width="98" style="1" customWidth="1"/>
    <col min="2" max="4" width="14.7109375" style="27" bestFit="1" customWidth="1"/>
    <col min="5" max="5" width="9.140625" style="1"/>
    <col min="6" max="6" width="84.140625" style="1" customWidth="1"/>
    <col min="7" max="7" width="19.140625" style="1" customWidth="1"/>
    <col min="8" max="9" width="15.140625" style="1" bestFit="1" customWidth="1"/>
    <col min="10" max="16384" width="9.140625" style="1"/>
  </cols>
  <sheetData>
    <row r="1" spans="1:5" s="22" customFormat="1" ht="15.75" customHeight="1" x14ac:dyDescent="0.25">
      <c r="A1" s="21" t="s">
        <v>38</v>
      </c>
      <c r="B1" s="13"/>
      <c r="C1" s="13"/>
      <c r="D1" s="13"/>
    </row>
    <row r="2" spans="1:5" customFormat="1" ht="18.75" x14ac:dyDescent="0.25">
      <c r="A2" s="23"/>
      <c r="B2" s="24"/>
      <c r="C2" s="25"/>
      <c r="D2" s="25"/>
    </row>
    <row r="3" spans="1:5" customFormat="1" ht="30" x14ac:dyDescent="0.25">
      <c r="A3" s="32" t="s">
        <v>8</v>
      </c>
      <c r="B3" s="31" t="s">
        <v>47</v>
      </c>
      <c r="C3" s="31" t="s">
        <v>23</v>
      </c>
      <c r="D3" s="31" t="s">
        <v>48</v>
      </c>
    </row>
    <row r="4" spans="1:5" customFormat="1" ht="15.75" customHeight="1" thickBot="1" x14ac:dyDescent="0.3">
      <c r="A4" s="110">
        <v>1</v>
      </c>
      <c r="B4" s="111">
        <v>2</v>
      </c>
      <c r="C4" s="111">
        <v>3</v>
      </c>
      <c r="D4" s="88">
        <v>4</v>
      </c>
    </row>
    <row r="5" spans="1:5" customFormat="1" ht="15.75" customHeight="1" thickTop="1" x14ac:dyDescent="0.25">
      <c r="A5" s="82" t="s">
        <v>59</v>
      </c>
      <c r="B5" s="112">
        <v>447292</v>
      </c>
      <c r="C5" s="112">
        <v>361403</v>
      </c>
      <c r="D5" s="112">
        <v>363794</v>
      </c>
    </row>
    <row r="6" spans="1:5" customFormat="1" ht="15.75" customHeight="1" x14ac:dyDescent="0.25">
      <c r="A6" s="74" t="s">
        <v>60</v>
      </c>
      <c r="B6" s="87">
        <v>175003</v>
      </c>
      <c r="C6" s="87">
        <v>87453</v>
      </c>
      <c r="D6" s="87">
        <v>84290</v>
      </c>
    </row>
    <row r="7" spans="1:5" customFormat="1" ht="15.75" customHeight="1" x14ac:dyDescent="0.25">
      <c r="A7" s="74" t="s">
        <v>61</v>
      </c>
      <c r="B7" s="87">
        <v>272289</v>
      </c>
      <c r="C7" s="87">
        <v>273950</v>
      </c>
      <c r="D7" s="87">
        <v>279504</v>
      </c>
    </row>
    <row r="8" spans="1:5" ht="14.25" customHeight="1" x14ac:dyDescent="0.25">
      <c r="A8" s="86" t="s">
        <v>37</v>
      </c>
      <c r="B8" s="87">
        <f>B5</f>
        <v>447292</v>
      </c>
      <c r="C8" s="87">
        <f>C5</f>
        <v>361403</v>
      </c>
      <c r="D8" s="87">
        <f>D5</f>
        <v>363794</v>
      </c>
      <c r="E8"/>
    </row>
    <row r="9" spans="1:5" x14ac:dyDescent="0.25">
      <c r="E9"/>
    </row>
    <row r="10" spans="1:5" x14ac:dyDescent="0.25">
      <c r="E10"/>
    </row>
  </sheetData>
  <pageMargins left="0.19685039370078741" right="0.19685039370078741" top="0.39370078740157483" bottom="0.39370078740157483" header="0.19685039370078741" footer="0.19685039370078741"/>
  <pageSetup paperSize="9" firstPageNumber="4" orientation="landscape" useFirstPageNumber="1" r:id="rId1"/>
  <headerFooter>
    <oddFooter>&amp;C&amp;P</oddFooter>
  </headerFooter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J26"/>
  <sheetViews>
    <sheetView zoomScaleNormal="100" workbookViewId="0">
      <selection activeCell="A2" sqref="A2"/>
    </sheetView>
  </sheetViews>
  <sheetFormatPr defaultRowHeight="15" x14ac:dyDescent="0.25"/>
  <cols>
    <col min="1" max="1" width="103" customWidth="1"/>
    <col min="2" max="4" width="13.140625" bestFit="1" customWidth="1"/>
    <col min="5" max="5" width="5.5703125" customWidth="1"/>
    <col min="6" max="6" width="7.42578125" bestFit="1" customWidth="1"/>
    <col min="7" max="7" width="13.7109375" bestFit="1" customWidth="1"/>
    <col min="8" max="9" width="13.140625" bestFit="1" customWidth="1"/>
  </cols>
  <sheetData>
    <row r="1" spans="1:10" ht="18.75" x14ac:dyDescent="0.25">
      <c r="A1" s="23"/>
      <c r="B1" s="23"/>
      <c r="C1" s="23"/>
      <c r="D1" s="35"/>
      <c r="F1" s="50"/>
    </row>
    <row r="2" spans="1:10" s="1" customFormat="1" ht="18.75" x14ac:dyDescent="0.3">
      <c r="A2" s="15" t="s">
        <v>4</v>
      </c>
      <c r="B2" s="16"/>
      <c r="C2" s="16"/>
      <c r="D2" s="16"/>
    </row>
    <row r="3" spans="1:10" ht="18.75" x14ac:dyDescent="0.25">
      <c r="A3" s="23"/>
      <c r="B3" s="23"/>
      <c r="C3" s="23"/>
      <c r="D3" s="35"/>
      <c r="F3" s="53"/>
      <c r="G3" s="53"/>
      <c r="H3" s="53"/>
      <c r="I3" s="53"/>
      <c r="J3" s="53"/>
    </row>
    <row r="4" spans="1:10" ht="15.75" x14ac:dyDescent="0.25">
      <c r="A4" s="125" t="s">
        <v>25</v>
      </c>
      <c r="B4" s="126"/>
      <c r="C4" s="126"/>
      <c r="D4" s="126"/>
    </row>
    <row r="5" spans="1:10" ht="15.75" x14ac:dyDescent="0.25">
      <c r="A5" s="21"/>
      <c r="B5" s="4"/>
      <c r="C5" s="4"/>
      <c r="D5" s="4"/>
    </row>
    <row r="6" spans="1:10" s="2" customFormat="1" ht="30" x14ac:dyDescent="0.2">
      <c r="A6" s="32" t="s">
        <v>8</v>
      </c>
      <c r="B6" s="31" t="s">
        <v>47</v>
      </c>
      <c r="C6" s="31" t="s">
        <v>23</v>
      </c>
      <c r="D6" s="31" t="s">
        <v>48</v>
      </c>
    </row>
    <row r="7" spans="1:10" s="5" customFormat="1" ht="11.25" x14ac:dyDescent="0.2">
      <c r="A7" s="20">
        <v>1</v>
      </c>
      <c r="B7" s="20">
        <v>2</v>
      </c>
      <c r="C7" s="20">
        <v>3</v>
      </c>
      <c r="D7" s="20">
        <v>4</v>
      </c>
    </row>
    <row r="8" spans="1:10" s="2" customFormat="1" ht="15.75" customHeight="1" x14ac:dyDescent="0.25">
      <c r="A8" s="83" t="s">
        <v>14</v>
      </c>
      <c r="B8" s="84">
        <f>B9</f>
        <v>0</v>
      </c>
      <c r="C8" s="84">
        <f t="shared" ref="C8:D9" si="0">C9</f>
        <v>0</v>
      </c>
      <c r="D8" s="84">
        <f t="shared" si="0"/>
        <v>0</v>
      </c>
      <c r="F8" s="17"/>
      <c r="G8" s="10"/>
      <c r="H8" s="10"/>
      <c r="I8" s="10"/>
    </row>
    <row r="9" spans="1:10" s="2" customFormat="1" ht="15.75" customHeight="1" x14ac:dyDescent="0.25">
      <c r="A9" s="36" t="s">
        <v>39</v>
      </c>
      <c r="B9" s="28">
        <f>B10</f>
        <v>0</v>
      </c>
      <c r="C9" s="28">
        <f t="shared" si="0"/>
        <v>0</v>
      </c>
      <c r="D9" s="28">
        <f t="shared" si="0"/>
        <v>0</v>
      </c>
      <c r="F9" s="17"/>
      <c r="G9" s="10"/>
      <c r="H9" s="10"/>
      <c r="I9" s="10"/>
    </row>
    <row r="10" spans="1:10" s="2" customFormat="1" ht="15.75" customHeight="1" x14ac:dyDescent="0.25">
      <c r="A10" s="29" t="s">
        <v>36</v>
      </c>
      <c r="B10" s="30"/>
      <c r="C10"/>
      <c r="D10" s="30"/>
      <c r="F10" s="18"/>
      <c r="G10" s="19"/>
      <c r="H10" s="19"/>
      <c r="I10" s="19"/>
    </row>
    <row r="11" spans="1:10" s="2" customFormat="1" x14ac:dyDescent="0.25">
      <c r="A11" s="29"/>
      <c r="B11" s="49"/>
      <c r="C11" s="49"/>
      <c r="D11" s="49"/>
    </row>
    <row r="12" spans="1:10" s="2" customFormat="1" ht="15.75" customHeight="1" x14ac:dyDescent="0.25">
      <c r="A12" s="37" t="s">
        <v>40</v>
      </c>
      <c r="B12" s="34">
        <f>B8</f>
        <v>0</v>
      </c>
      <c r="C12" s="34">
        <f t="shared" ref="C12:D12" si="1">C8</f>
        <v>0</v>
      </c>
      <c r="D12" s="34">
        <f t="shared" si="1"/>
        <v>0</v>
      </c>
      <c r="F12" s="17"/>
      <c r="G12" s="10"/>
      <c r="H12" s="10"/>
      <c r="I12" s="10"/>
    </row>
    <row r="13" spans="1:10" x14ac:dyDescent="0.25">
      <c r="A13" s="33"/>
      <c r="B13" s="33"/>
      <c r="C13" s="33"/>
      <c r="D13" s="33"/>
    </row>
    <row r="14" spans="1:10" x14ac:dyDescent="0.25">
      <c r="A14" s="33"/>
      <c r="B14" s="33"/>
      <c r="C14" s="33"/>
      <c r="D14" s="33"/>
    </row>
    <row r="15" spans="1:10" x14ac:dyDescent="0.25">
      <c r="A15" s="33"/>
      <c r="B15" s="33"/>
      <c r="C15" s="33"/>
      <c r="D15" s="33"/>
    </row>
    <row r="16" spans="1:10" ht="15.75" x14ac:dyDescent="0.25">
      <c r="A16" s="125" t="s">
        <v>26</v>
      </c>
      <c r="B16" s="126"/>
      <c r="C16" s="126"/>
      <c r="D16" s="126"/>
    </row>
    <row r="17" spans="1:9" x14ac:dyDescent="0.25">
      <c r="A17" s="33"/>
      <c r="B17" s="33"/>
      <c r="C17" s="33"/>
      <c r="D17" s="33"/>
    </row>
    <row r="18" spans="1:9" s="2" customFormat="1" ht="30" x14ac:dyDescent="0.2">
      <c r="A18" s="32" t="s">
        <v>8</v>
      </c>
      <c r="B18" s="31" t="s">
        <v>47</v>
      </c>
      <c r="C18" s="31" t="s">
        <v>23</v>
      </c>
      <c r="D18" s="31" t="s">
        <v>48</v>
      </c>
    </row>
    <row r="19" spans="1:9" s="5" customFormat="1" ht="11.25" x14ac:dyDescent="0.2">
      <c r="A19" s="20">
        <v>1</v>
      </c>
      <c r="B19" s="20">
        <v>2</v>
      </c>
      <c r="C19" s="20">
        <v>3</v>
      </c>
      <c r="D19" s="20">
        <v>4</v>
      </c>
    </row>
    <row r="20" spans="1:9" s="2" customFormat="1" ht="15.75" customHeight="1" x14ac:dyDescent="0.25">
      <c r="A20" s="83" t="s">
        <v>15</v>
      </c>
      <c r="B20" s="84">
        <f>B21</f>
        <v>0</v>
      </c>
      <c r="C20" s="84">
        <f t="shared" ref="C20:D20" si="2">C21</f>
        <v>0</v>
      </c>
      <c r="D20" s="84">
        <f t="shared" si="2"/>
        <v>0</v>
      </c>
      <c r="F20" s="17"/>
      <c r="G20" s="10"/>
      <c r="H20" s="10"/>
      <c r="I20" s="10"/>
    </row>
    <row r="21" spans="1:9" s="2" customFormat="1" ht="15.75" customHeight="1" x14ac:dyDescent="0.25">
      <c r="A21" s="36" t="s">
        <v>41</v>
      </c>
      <c r="B21" s="28">
        <f>SUM(B22:B24)</f>
        <v>0</v>
      </c>
      <c r="C21" s="28">
        <f t="shared" ref="C21:D21" si="3">SUM(C22:C24)</f>
        <v>0</v>
      </c>
      <c r="D21" s="28">
        <f t="shared" si="3"/>
        <v>0</v>
      </c>
      <c r="F21" s="17"/>
      <c r="G21" s="10"/>
      <c r="H21" s="10"/>
      <c r="I21" s="10"/>
    </row>
    <row r="22" spans="1:9" ht="15.75" customHeight="1" x14ac:dyDescent="0.25">
      <c r="A22" s="29" t="s">
        <v>31</v>
      </c>
      <c r="B22" s="85"/>
      <c r="C22" s="30"/>
      <c r="D22" s="30"/>
      <c r="F22" s="18"/>
      <c r="G22" s="19"/>
      <c r="H22" s="19"/>
      <c r="I22" s="19"/>
    </row>
    <row r="23" spans="1:9" ht="15.75" customHeight="1" x14ac:dyDescent="0.25">
      <c r="A23" s="29" t="s">
        <v>30</v>
      </c>
      <c r="B23" s="30"/>
      <c r="C23" s="30"/>
      <c r="D23" s="30"/>
      <c r="F23" s="18"/>
      <c r="G23" s="19"/>
      <c r="H23" s="19"/>
      <c r="I23" s="19"/>
    </row>
    <row r="24" spans="1:9" ht="15.75" customHeight="1" x14ac:dyDescent="0.25">
      <c r="A24" s="29" t="s">
        <v>36</v>
      </c>
      <c r="B24" s="30"/>
      <c r="C24" s="30"/>
      <c r="D24" s="30"/>
    </row>
    <row r="25" spans="1:9" x14ac:dyDescent="0.25">
      <c r="A25" s="29"/>
      <c r="B25" s="25"/>
      <c r="C25" s="25"/>
      <c r="D25" s="25"/>
    </row>
    <row r="26" spans="1:9" ht="15.75" customHeight="1" x14ac:dyDescent="0.25">
      <c r="A26" s="38" t="s">
        <v>42</v>
      </c>
      <c r="B26" s="34">
        <f>B20</f>
        <v>0</v>
      </c>
      <c r="C26" s="34">
        <f t="shared" ref="C26:D26" si="4">C20</f>
        <v>0</v>
      </c>
      <c r="D26" s="34">
        <f t="shared" si="4"/>
        <v>0</v>
      </c>
      <c r="F26" s="17"/>
      <c r="G26" s="10"/>
      <c r="H26" s="10"/>
      <c r="I26" s="10"/>
    </row>
  </sheetData>
  <mergeCells count="2">
    <mergeCell ref="A4:D4"/>
    <mergeCell ref="A16:D16"/>
  </mergeCells>
  <pageMargins left="0.19685039370078741" right="0.19685039370078741" top="0.39370078740157483" bottom="0.39370078740157483" header="0.19685039370078741" footer="0.19685039370078741"/>
  <pageSetup paperSize="9" firstPageNumber="5" orientation="landscape" useFirstPageNumber="1" r:id="rId1"/>
  <headerFooter>
    <oddFooter>&amp;C&amp;P</oddFooter>
  </headerFooter>
  <ignoredErrors>
    <ignoredError sqref="C11 C25 D11 D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E73"/>
  <sheetViews>
    <sheetView tabSelected="1" topLeftCell="A46" zoomScaleNormal="100" workbookViewId="0">
      <selection activeCell="A67" sqref="A67:D67"/>
    </sheetView>
  </sheetViews>
  <sheetFormatPr defaultRowHeight="15" x14ac:dyDescent="0.25"/>
  <cols>
    <col min="1" max="1" width="94.140625" customWidth="1"/>
    <col min="2" max="2" width="18.7109375" bestFit="1" customWidth="1"/>
    <col min="3" max="3" width="19.140625" customWidth="1"/>
    <col min="4" max="4" width="18.7109375" bestFit="1" customWidth="1"/>
    <col min="5" max="5" width="3.28515625" customWidth="1"/>
  </cols>
  <sheetData>
    <row r="1" spans="1:4" ht="19.5" x14ac:dyDescent="0.25">
      <c r="A1" s="128" t="s">
        <v>5</v>
      </c>
      <c r="B1" s="128"/>
      <c r="C1" s="128"/>
      <c r="D1" s="128"/>
    </row>
    <row r="2" spans="1:4" ht="6.75" customHeight="1" x14ac:dyDescent="0.25">
      <c r="A2" s="42"/>
      <c r="B2" s="43"/>
      <c r="C2" s="43"/>
      <c r="D2" s="43"/>
    </row>
    <row r="3" spans="1:4" ht="15.75" x14ac:dyDescent="0.25">
      <c r="A3" s="123" t="s">
        <v>44</v>
      </c>
      <c r="B3" s="123"/>
      <c r="C3" s="123"/>
      <c r="D3" s="123"/>
    </row>
    <row r="4" spans="1:4" ht="7.5" customHeight="1" x14ac:dyDescent="0.25">
      <c r="A4" s="9"/>
      <c r="B4" s="9"/>
      <c r="C4" s="9"/>
      <c r="D4" s="9"/>
    </row>
    <row r="5" spans="1:4" ht="36.75" customHeight="1" x14ac:dyDescent="0.25">
      <c r="A5" s="129" t="s">
        <v>82</v>
      </c>
      <c r="B5" s="129"/>
      <c r="C5" s="129"/>
      <c r="D5" s="129"/>
    </row>
    <row r="6" spans="1:4" x14ac:dyDescent="0.25">
      <c r="A6" s="42"/>
      <c r="B6" s="42"/>
      <c r="C6" s="42"/>
      <c r="D6" s="42"/>
    </row>
    <row r="7" spans="1:4" ht="30" x14ac:dyDescent="0.25">
      <c r="A7" s="44" t="s">
        <v>8</v>
      </c>
      <c r="B7" s="44" t="s">
        <v>49</v>
      </c>
      <c r="C7" s="44" t="s">
        <v>23</v>
      </c>
      <c r="D7" s="44" t="s">
        <v>48</v>
      </c>
    </row>
    <row r="8" spans="1:4" s="5" customFormat="1" x14ac:dyDescent="0.25">
      <c r="A8" s="99" t="s">
        <v>68</v>
      </c>
      <c r="B8" s="101">
        <v>447292</v>
      </c>
      <c r="C8" s="101">
        <v>361403</v>
      </c>
      <c r="D8" s="101">
        <v>363794</v>
      </c>
    </row>
    <row r="9" spans="1:4" x14ac:dyDescent="0.25">
      <c r="A9" s="102" t="s">
        <v>81</v>
      </c>
      <c r="B9" s="103">
        <v>447292</v>
      </c>
      <c r="C9" s="103">
        <v>361403</v>
      </c>
      <c r="D9" s="103">
        <v>363794</v>
      </c>
    </row>
    <row r="10" spans="1:4" s="39" customFormat="1" x14ac:dyDescent="0.25">
      <c r="A10" s="104" t="s">
        <v>69</v>
      </c>
      <c r="B10" s="105">
        <v>447292</v>
      </c>
      <c r="C10" s="105">
        <v>361403</v>
      </c>
      <c r="D10" s="105">
        <v>363794</v>
      </c>
    </row>
    <row r="11" spans="1:4" s="39" customFormat="1" x14ac:dyDescent="0.25">
      <c r="A11" s="106" t="s">
        <v>27</v>
      </c>
      <c r="B11" s="107">
        <v>319448</v>
      </c>
      <c r="C11" s="107">
        <v>321109</v>
      </c>
      <c r="D11" s="107">
        <v>325000</v>
      </c>
    </row>
    <row r="12" spans="1:4" s="39" customFormat="1" x14ac:dyDescent="0.25">
      <c r="A12" s="106" t="s">
        <v>31</v>
      </c>
      <c r="B12" s="107">
        <v>3004</v>
      </c>
      <c r="C12" s="107">
        <v>3004</v>
      </c>
      <c r="D12" s="107">
        <v>3004</v>
      </c>
    </row>
    <row r="13" spans="1:4" s="39" customFormat="1" x14ac:dyDescent="0.25">
      <c r="A13" s="106" t="s">
        <v>28</v>
      </c>
      <c r="B13" s="107">
        <v>16500</v>
      </c>
      <c r="C13" s="107">
        <v>21400</v>
      </c>
      <c r="D13" s="107">
        <v>20900</v>
      </c>
    </row>
    <row r="14" spans="1:4" x14ac:dyDescent="0.25">
      <c r="A14" s="106" t="s">
        <v>29</v>
      </c>
      <c r="B14" s="107">
        <v>108340</v>
      </c>
      <c r="C14" s="107">
        <v>15890</v>
      </c>
      <c r="D14" s="107">
        <v>14890</v>
      </c>
    </row>
    <row r="15" spans="1:4" s="39" customFormat="1" x14ac:dyDescent="0.25">
      <c r="A15" s="93" t="s">
        <v>62</v>
      </c>
      <c r="B15" s="108">
        <v>386129</v>
      </c>
      <c r="C15" s="108">
        <v>295340</v>
      </c>
      <c r="D15" s="108">
        <v>299894</v>
      </c>
    </row>
    <row r="16" spans="1:4" s="39" customFormat="1" x14ac:dyDescent="0.25">
      <c r="A16" s="104" t="s">
        <v>63</v>
      </c>
      <c r="B16" s="105">
        <v>156000</v>
      </c>
      <c r="C16" s="105">
        <v>157661</v>
      </c>
      <c r="D16" s="105">
        <v>163215</v>
      </c>
    </row>
    <row r="17" spans="1:4" s="39" customFormat="1" ht="14.25" customHeight="1" x14ac:dyDescent="0.25">
      <c r="A17" s="106" t="s">
        <v>27</v>
      </c>
      <c r="B17" s="107">
        <v>156000</v>
      </c>
      <c r="C17" s="107">
        <v>157661</v>
      </c>
      <c r="D17" s="107">
        <v>163215</v>
      </c>
    </row>
    <row r="18" spans="1:4" ht="14.25" customHeight="1" x14ac:dyDescent="0.25">
      <c r="A18" s="99" t="s">
        <v>11</v>
      </c>
      <c r="B18" s="101">
        <v>156000</v>
      </c>
      <c r="C18" s="101">
        <v>157661</v>
      </c>
      <c r="D18" s="101">
        <v>163215</v>
      </c>
    </row>
    <row r="19" spans="1:4" s="39" customFormat="1" ht="14.25" customHeight="1" x14ac:dyDescent="0.25">
      <c r="A19" s="109" t="s">
        <v>32</v>
      </c>
      <c r="B19" s="101">
        <v>156000</v>
      </c>
      <c r="C19" s="101">
        <v>157661</v>
      </c>
      <c r="D19" s="101">
        <v>163215</v>
      </c>
    </row>
    <row r="20" spans="1:4" s="39" customFormat="1" ht="14.25" customHeight="1" x14ac:dyDescent="0.25">
      <c r="A20" s="104" t="s">
        <v>64</v>
      </c>
      <c r="B20" s="105">
        <v>116289</v>
      </c>
      <c r="C20" s="105">
        <v>116289</v>
      </c>
      <c r="D20" s="105">
        <v>116289</v>
      </c>
    </row>
    <row r="21" spans="1:4" ht="14.25" customHeight="1" x14ac:dyDescent="0.25">
      <c r="A21" s="106" t="s">
        <v>27</v>
      </c>
      <c r="B21" s="107">
        <v>112785</v>
      </c>
      <c r="C21" s="107">
        <v>112785</v>
      </c>
      <c r="D21" s="107">
        <v>112785</v>
      </c>
    </row>
    <row r="22" spans="1:4" s="39" customFormat="1" ht="14.25" customHeight="1" x14ac:dyDescent="0.25">
      <c r="A22" s="99" t="s">
        <v>11</v>
      </c>
      <c r="B22" s="101">
        <v>107285</v>
      </c>
      <c r="C22" s="101">
        <v>107285</v>
      </c>
      <c r="D22" s="101">
        <v>107285</v>
      </c>
    </row>
    <row r="23" spans="1:4" ht="14.25" customHeight="1" x14ac:dyDescent="0.25">
      <c r="A23" s="109" t="s">
        <v>33</v>
      </c>
      <c r="B23" s="101">
        <v>105185</v>
      </c>
      <c r="C23" s="101">
        <v>105185</v>
      </c>
      <c r="D23" s="101">
        <v>105185</v>
      </c>
    </row>
    <row r="24" spans="1:4" ht="14.25" customHeight="1" x14ac:dyDescent="0.25">
      <c r="A24" s="109" t="s">
        <v>34</v>
      </c>
      <c r="B24" s="101">
        <v>1600</v>
      </c>
      <c r="C24" s="101">
        <v>1600</v>
      </c>
      <c r="D24" s="101">
        <v>1600</v>
      </c>
    </row>
    <row r="25" spans="1:4" ht="14.25" customHeight="1" x14ac:dyDescent="0.25">
      <c r="A25" s="109" t="s">
        <v>58</v>
      </c>
      <c r="B25" s="101">
        <v>500</v>
      </c>
      <c r="C25" s="101">
        <v>500</v>
      </c>
      <c r="D25" s="101">
        <v>500</v>
      </c>
    </row>
    <row r="26" spans="1:4" ht="14.25" customHeight="1" x14ac:dyDescent="0.25">
      <c r="A26" s="99" t="s">
        <v>12</v>
      </c>
      <c r="B26" s="101">
        <v>5500</v>
      </c>
      <c r="C26" s="101">
        <v>5500</v>
      </c>
      <c r="D26" s="101">
        <v>5500</v>
      </c>
    </row>
    <row r="27" spans="1:4" ht="14.25" customHeight="1" x14ac:dyDescent="0.25">
      <c r="A27" s="109" t="s">
        <v>70</v>
      </c>
      <c r="B27" s="101">
        <v>500</v>
      </c>
      <c r="C27" s="101">
        <v>500</v>
      </c>
      <c r="D27" s="101">
        <v>500</v>
      </c>
    </row>
    <row r="28" spans="1:4" ht="14.25" customHeight="1" x14ac:dyDescent="0.25">
      <c r="A28" s="109" t="s">
        <v>35</v>
      </c>
      <c r="B28" s="101">
        <v>5000</v>
      </c>
      <c r="C28" s="101">
        <v>5000</v>
      </c>
      <c r="D28" s="101">
        <v>5000</v>
      </c>
    </row>
    <row r="29" spans="1:4" ht="14.25" customHeight="1" x14ac:dyDescent="0.25">
      <c r="A29" s="106" t="s">
        <v>31</v>
      </c>
      <c r="B29" s="107">
        <v>3004</v>
      </c>
      <c r="C29" s="107">
        <v>3004</v>
      </c>
      <c r="D29" s="107">
        <v>3004</v>
      </c>
    </row>
    <row r="30" spans="1:4" ht="14.25" customHeight="1" x14ac:dyDescent="0.25">
      <c r="A30" s="99" t="s">
        <v>11</v>
      </c>
      <c r="B30" s="101">
        <v>3004</v>
      </c>
      <c r="C30" s="101">
        <v>3004</v>
      </c>
      <c r="D30" s="101">
        <v>3004</v>
      </c>
    </row>
    <row r="31" spans="1:4" ht="14.25" customHeight="1" x14ac:dyDescent="0.25">
      <c r="A31" s="109" t="s">
        <v>33</v>
      </c>
      <c r="B31" s="101">
        <v>2672</v>
      </c>
      <c r="C31" s="101">
        <v>2672</v>
      </c>
      <c r="D31" s="101">
        <v>2672</v>
      </c>
    </row>
    <row r="32" spans="1:4" ht="14.25" customHeight="1" x14ac:dyDescent="0.25">
      <c r="A32" s="109" t="s">
        <v>34</v>
      </c>
      <c r="B32" s="101">
        <v>332</v>
      </c>
      <c r="C32" s="101">
        <v>332</v>
      </c>
      <c r="D32" s="101">
        <v>332</v>
      </c>
    </row>
    <row r="33" spans="1:4" ht="14.25" customHeight="1" x14ac:dyDescent="0.25">
      <c r="A33" s="106" t="s">
        <v>29</v>
      </c>
      <c r="B33" s="107">
        <v>500</v>
      </c>
      <c r="C33" s="107">
        <v>500</v>
      </c>
      <c r="D33" s="107">
        <v>500</v>
      </c>
    </row>
    <row r="34" spans="1:4" ht="14.25" customHeight="1" x14ac:dyDescent="0.25">
      <c r="A34" s="99" t="s">
        <v>11</v>
      </c>
      <c r="B34" s="101">
        <v>500</v>
      </c>
      <c r="C34" s="101">
        <v>500</v>
      </c>
      <c r="D34" s="101">
        <v>500</v>
      </c>
    </row>
    <row r="35" spans="1:4" s="39" customFormat="1" x14ac:dyDescent="0.25">
      <c r="A35" s="109" t="s">
        <v>58</v>
      </c>
      <c r="B35" s="101">
        <v>500</v>
      </c>
      <c r="C35" s="101">
        <v>500</v>
      </c>
      <c r="D35" s="101">
        <v>500</v>
      </c>
    </row>
    <row r="36" spans="1:4" s="39" customFormat="1" ht="14.25" customHeight="1" x14ac:dyDescent="0.25">
      <c r="A36" s="104" t="s">
        <v>65</v>
      </c>
      <c r="B36" s="105">
        <v>6000</v>
      </c>
      <c r="C36" s="105">
        <v>6000</v>
      </c>
      <c r="D36" s="105">
        <v>6000</v>
      </c>
    </row>
    <row r="37" spans="1:4" ht="14.25" customHeight="1" x14ac:dyDescent="0.25">
      <c r="A37" s="106" t="s">
        <v>27</v>
      </c>
      <c r="B37" s="107">
        <v>6000</v>
      </c>
      <c r="C37" s="107">
        <v>6000</v>
      </c>
      <c r="D37" s="107">
        <v>6000</v>
      </c>
    </row>
    <row r="38" spans="1:4" s="39" customFormat="1" ht="14.25" customHeight="1" x14ac:dyDescent="0.25">
      <c r="A38" s="99" t="s">
        <v>11</v>
      </c>
      <c r="B38" s="101">
        <v>6000</v>
      </c>
      <c r="C38" s="101">
        <v>6000</v>
      </c>
      <c r="D38" s="101">
        <v>6000</v>
      </c>
    </row>
    <row r="39" spans="1:4" s="39" customFormat="1" ht="14.25" customHeight="1" x14ac:dyDescent="0.25">
      <c r="A39" s="109" t="s">
        <v>33</v>
      </c>
      <c r="B39" s="101">
        <v>6000</v>
      </c>
      <c r="C39" s="101">
        <v>6000</v>
      </c>
      <c r="D39" s="101">
        <v>6000</v>
      </c>
    </row>
    <row r="40" spans="1:4" s="39" customFormat="1" ht="14.25" customHeight="1" x14ac:dyDescent="0.25">
      <c r="A40" s="104" t="s">
        <v>66</v>
      </c>
      <c r="B40" s="105">
        <v>11900</v>
      </c>
      <c r="C40" s="105">
        <v>0</v>
      </c>
      <c r="D40" s="105">
        <v>0</v>
      </c>
    </row>
    <row r="41" spans="1:4" ht="14.25" customHeight="1" x14ac:dyDescent="0.25">
      <c r="A41" s="106" t="s">
        <v>29</v>
      </c>
      <c r="B41" s="107">
        <v>11900</v>
      </c>
      <c r="C41" s="107">
        <v>0</v>
      </c>
      <c r="D41" s="107">
        <v>0</v>
      </c>
    </row>
    <row r="42" spans="1:4" s="39" customFormat="1" x14ac:dyDescent="0.25">
      <c r="A42" s="99" t="s">
        <v>11</v>
      </c>
      <c r="B42" s="101">
        <v>11900</v>
      </c>
      <c r="C42" s="101">
        <v>0</v>
      </c>
      <c r="D42" s="101">
        <v>0</v>
      </c>
    </row>
    <row r="43" spans="1:4" s="39" customFormat="1" x14ac:dyDescent="0.25">
      <c r="A43" s="109" t="s">
        <v>33</v>
      </c>
      <c r="B43" s="101">
        <v>11900</v>
      </c>
      <c r="C43" s="101">
        <v>0</v>
      </c>
      <c r="D43" s="101">
        <v>0</v>
      </c>
    </row>
    <row r="44" spans="1:4" x14ac:dyDescent="0.25">
      <c r="A44" s="104" t="s">
        <v>67</v>
      </c>
      <c r="B44" s="105">
        <v>10000</v>
      </c>
      <c r="C44" s="105">
        <v>0</v>
      </c>
      <c r="D44" s="105">
        <v>0</v>
      </c>
    </row>
    <row r="45" spans="1:4" x14ac:dyDescent="0.25">
      <c r="A45" s="106" t="s">
        <v>29</v>
      </c>
      <c r="B45" s="107">
        <v>10000</v>
      </c>
      <c r="C45" s="107">
        <v>0</v>
      </c>
      <c r="D45" s="107">
        <v>0</v>
      </c>
    </row>
    <row r="46" spans="1:4" s="39" customFormat="1" x14ac:dyDescent="0.25">
      <c r="A46" s="99" t="s">
        <v>11</v>
      </c>
      <c r="B46" s="101">
        <v>10000</v>
      </c>
      <c r="C46" s="101">
        <v>0</v>
      </c>
      <c r="D46" s="101">
        <v>0</v>
      </c>
    </row>
    <row r="47" spans="1:4" s="39" customFormat="1" x14ac:dyDescent="0.25">
      <c r="A47" s="109" t="s">
        <v>33</v>
      </c>
      <c r="B47" s="101">
        <v>10000</v>
      </c>
      <c r="C47" s="101">
        <v>0</v>
      </c>
      <c r="D47" s="101">
        <v>0</v>
      </c>
    </row>
    <row r="48" spans="1:4" x14ac:dyDescent="0.25">
      <c r="A48" s="104" t="s">
        <v>71</v>
      </c>
      <c r="B48" s="105">
        <v>85940</v>
      </c>
      <c r="C48" s="105">
        <v>15390</v>
      </c>
      <c r="D48" s="105">
        <v>14390</v>
      </c>
    </row>
    <row r="49" spans="1:4" x14ac:dyDescent="0.25">
      <c r="A49" s="106" t="s">
        <v>29</v>
      </c>
      <c r="B49" s="107">
        <v>85940</v>
      </c>
      <c r="C49" s="107">
        <v>15390</v>
      </c>
      <c r="D49" s="107">
        <v>14390</v>
      </c>
    </row>
    <row r="50" spans="1:4" s="39" customFormat="1" x14ac:dyDescent="0.25">
      <c r="A50" s="99" t="s">
        <v>11</v>
      </c>
      <c r="B50" s="101">
        <v>49940</v>
      </c>
      <c r="C50" s="101">
        <v>15390</v>
      </c>
      <c r="D50" s="101">
        <v>14390</v>
      </c>
    </row>
    <row r="51" spans="1:4" s="39" customFormat="1" x14ac:dyDescent="0.25">
      <c r="A51" s="109" t="s">
        <v>33</v>
      </c>
      <c r="B51" s="101">
        <v>49940</v>
      </c>
      <c r="C51" s="101">
        <v>15390</v>
      </c>
      <c r="D51" s="101">
        <v>14390</v>
      </c>
    </row>
    <row r="52" spans="1:4" x14ac:dyDescent="0.25">
      <c r="A52" s="99" t="s">
        <v>12</v>
      </c>
      <c r="B52" s="101">
        <v>36000</v>
      </c>
      <c r="C52" s="101">
        <v>0</v>
      </c>
      <c r="D52" s="101">
        <v>0</v>
      </c>
    </row>
    <row r="53" spans="1:4" x14ac:dyDescent="0.25">
      <c r="A53" s="109" t="s">
        <v>35</v>
      </c>
      <c r="B53" s="101">
        <v>36000</v>
      </c>
      <c r="C53" s="101">
        <v>0</v>
      </c>
      <c r="D53" s="101">
        <v>0</v>
      </c>
    </row>
    <row r="54" spans="1:4" s="39" customFormat="1" x14ac:dyDescent="0.25">
      <c r="A54" s="99" t="s">
        <v>72</v>
      </c>
      <c r="B54" s="101">
        <v>61163</v>
      </c>
      <c r="C54" s="101">
        <v>66063</v>
      </c>
      <c r="D54" s="101">
        <v>63900</v>
      </c>
    </row>
    <row r="55" spans="1:4" x14ac:dyDescent="0.25">
      <c r="A55" s="104" t="s">
        <v>73</v>
      </c>
      <c r="B55" s="105">
        <v>1663</v>
      </c>
      <c r="C55" s="105">
        <v>1663</v>
      </c>
      <c r="D55" s="105">
        <v>0</v>
      </c>
    </row>
    <row r="56" spans="1:4" x14ac:dyDescent="0.25">
      <c r="A56" s="106" t="s">
        <v>27</v>
      </c>
      <c r="B56" s="107">
        <v>1663</v>
      </c>
      <c r="C56" s="107">
        <v>1663</v>
      </c>
      <c r="D56" s="107">
        <v>0</v>
      </c>
    </row>
    <row r="57" spans="1:4" x14ac:dyDescent="0.25">
      <c r="A57" s="99" t="s">
        <v>11</v>
      </c>
      <c r="B57" s="101">
        <v>1663</v>
      </c>
      <c r="C57" s="101">
        <v>1663</v>
      </c>
      <c r="D57" s="101">
        <v>0</v>
      </c>
    </row>
    <row r="58" spans="1:4" x14ac:dyDescent="0.25">
      <c r="A58" s="109" t="s">
        <v>33</v>
      </c>
      <c r="B58" s="101">
        <v>1663</v>
      </c>
      <c r="C58" s="101">
        <v>1663</v>
      </c>
      <c r="D58" s="101">
        <v>0</v>
      </c>
    </row>
    <row r="59" spans="1:4" x14ac:dyDescent="0.25">
      <c r="A59" s="104" t="s">
        <v>74</v>
      </c>
      <c r="B59" s="105">
        <v>59500</v>
      </c>
      <c r="C59" s="105">
        <v>64400</v>
      </c>
      <c r="D59" s="105">
        <v>63900</v>
      </c>
    </row>
    <row r="60" spans="1:4" s="39" customFormat="1" x14ac:dyDescent="0.25">
      <c r="A60" s="106" t="s">
        <v>27</v>
      </c>
      <c r="B60" s="107">
        <v>43000</v>
      </c>
      <c r="C60" s="107">
        <v>43000</v>
      </c>
      <c r="D60" s="107">
        <v>43000</v>
      </c>
    </row>
    <row r="61" spans="1:4" x14ac:dyDescent="0.25">
      <c r="A61" s="99" t="s">
        <v>11</v>
      </c>
      <c r="B61" s="101">
        <v>43000</v>
      </c>
      <c r="C61" s="101">
        <v>43000</v>
      </c>
      <c r="D61" s="101">
        <v>43000</v>
      </c>
    </row>
    <row r="62" spans="1:4" x14ac:dyDescent="0.25">
      <c r="A62" s="109" t="s">
        <v>32</v>
      </c>
      <c r="B62" s="101">
        <v>37500</v>
      </c>
      <c r="C62" s="101">
        <v>37500</v>
      </c>
      <c r="D62" s="101">
        <v>37500</v>
      </c>
    </row>
    <row r="63" spans="1:4" x14ac:dyDescent="0.25">
      <c r="A63" s="109" t="s">
        <v>33</v>
      </c>
      <c r="B63" s="101">
        <v>5500</v>
      </c>
      <c r="C63" s="101">
        <v>5500</v>
      </c>
      <c r="D63" s="101">
        <v>5500</v>
      </c>
    </row>
    <row r="64" spans="1:4" x14ac:dyDescent="0.25">
      <c r="A64" s="106" t="s">
        <v>28</v>
      </c>
      <c r="B64" s="107">
        <v>16500</v>
      </c>
      <c r="C64" s="107">
        <v>21400</v>
      </c>
      <c r="D64" s="107">
        <v>20900</v>
      </c>
    </row>
    <row r="65" spans="1:5" x14ac:dyDescent="0.25">
      <c r="A65" s="99" t="s">
        <v>11</v>
      </c>
      <c r="B65" s="101">
        <v>16500</v>
      </c>
      <c r="C65" s="101">
        <v>21400</v>
      </c>
      <c r="D65" s="101">
        <v>20900</v>
      </c>
    </row>
    <row r="66" spans="1:5" x14ac:dyDescent="0.25">
      <c r="A66" s="109" t="s">
        <v>33</v>
      </c>
      <c r="B66" s="101">
        <v>16500</v>
      </c>
      <c r="C66" s="101">
        <v>21400</v>
      </c>
      <c r="D66" s="101">
        <v>20900</v>
      </c>
    </row>
    <row r="67" spans="1:5" ht="35.25" customHeight="1" x14ac:dyDescent="0.25">
      <c r="A67" s="127" t="s">
        <v>84</v>
      </c>
      <c r="B67" s="127"/>
      <c r="C67" s="127"/>
      <c r="D67" s="127"/>
    </row>
    <row r="68" spans="1:5" ht="15.75" x14ac:dyDescent="0.25">
      <c r="A68" s="40"/>
      <c r="B68" s="45"/>
      <c r="C68" s="45"/>
      <c r="D68" s="3"/>
    </row>
    <row r="69" spans="1:5" ht="15.75" x14ac:dyDescent="0.25">
      <c r="A69" s="40"/>
      <c r="B69" s="3"/>
      <c r="C69" s="46" t="s">
        <v>91</v>
      </c>
      <c r="D69" s="47"/>
      <c r="E69" s="41"/>
    </row>
    <row r="70" spans="1:5" ht="15.75" x14ac:dyDescent="0.25">
      <c r="A70" s="3"/>
      <c r="B70" s="3"/>
      <c r="C70" s="52" t="s">
        <v>92</v>
      </c>
      <c r="D70" s="3"/>
    </row>
    <row r="71" spans="1:5" ht="15.75" x14ac:dyDescent="0.25">
      <c r="A71" s="48" t="s">
        <v>85</v>
      </c>
      <c r="B71" s="3"/>
      <c r="C71" s="3"/>
      <c r="D71" s="3"/>
    </row>
    <row r="72" spans="1:5" ht="15.75" x14ac:dyDescent="0.25">
      <c r="A72" s="48" t="s">
        <v>88</v>
      </c>
      <c r="B72" s="3"/>
      <c r="C72" s="3"/>
      <c r="D72" s="3"/>
    </row>
    <row r="73" spans="1:5" ht="15.75" x14ac:dyDescent="0.25">
      <c r="A73" s="48" t="s">
        <v>86</v>
      </c>
      <c r="B73" s="3"/>
      <c r="C73" s="3"/>
      <c r="D73" s="3"/>
    </row>
  </sheetData>
  <mergeCells count="4">
    <mergeCell ref="A67:D67"/>
    <mergeCell ref="A1:D1"/>
    <mergeCell ref="A3:D3"/>
    <mergeCell ref="A5:D5"/>
  </mergeCells>
  <pageMargins left="0.19685039370078741" right="0.19685039370078741" top="0.39370078740157483" bottom="0.39370078740157483" header="0.19685039370078741" footer="0.19685039370078741"/>
  <pageSetup paperSize="9" scale="97" firstPageNumber="5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7</vt:i4>
      </vt:variant>
    </vt:vector>
  </HeadingPairs>
  <TitlesOfParts>
    <vt:vector size="12" baseType="lpstr">
      <vt:lpstr>Sažetak-Fin. plan</vt:lpstr>
      <vt:lpstr>Račun prihoda i rashoda</vt:lpstr>
      <vt:lpstr>Rashodi po funkcijskoj</vt:lpstr>
      <vt:lpstr>Račun financiranja</vt:lpstr>
      <vt:lpstr>Posebni dio</vt:lpstr>
      <vt:lpstr>'Posebni dio'!Ispis_naslova</vt:lpstr>
      <vt:lpstr>'Račun prihoda i rashoda'!Ispis_naslova</vt:lpstr>
      <vt:lpstr>'Posebni dio'!Podrucje_ispisa</vt:lpstr>
      <vt:lpstr>'Račun financiranja'!Podrucje_ispisa</vt:lpstr>
      <vt:lpstr>'Račun prihoda i rashoda'!Podrucje_ispisa</vt:lpstr>
      <vt:lpstr>'Rashodi po funkcijskoj'!Podrucje_ispisa</vt:lpstr>
      <vt:lpstr>'Sažetak-Fin. plan'!Podrucje_ispisa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 Korisnik</cp:lastModifiedBy>
  <cp:lastPrinted>2023-11-17T11:54:59Z</cp:lastPrinted>
  <dcterms:created xsi:type="dcterms:W3CDTF">2022-08-12T12:51:27Z</dcterms:created>
  <dcterms:modified xsi:type="dcterms:W3CDTF">2023-12-07T09:43:52Z</dcterms:modified>
</cp:coreProperties>
</file>